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psfiile\cen\USERS\ejames\Documents\Finance\Budget\FY24\Athletics\"/>
    </mc:Choice>
  </mc:AlternateContent>
  <bookViews>
    <workbookView xWindow="0" yWindow="0" windowWidth="22995" windowHeight="9825"/>
  </bookViews>
  <sheets>
    <sheet name="Base - Copy for Other Spor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4" i="2" l="1"/>
  <c r="AE44" i="2"/>
  <c r="Z43" i="2"/>
  <c r="U43" i="2"/>
  <c r="T43" i="2"/>
  <c r="R43" i="2"/>
  <c r="P43" i="2"/>
  <c r="S43" i="2" s="1"/>
  <c r="N43" i="2"/>
  <c r="K43" i="2"/>
  <c r="H43" i="2"/>
  <c r="E43" i="2"/>
  <c r="F43" i="2" s="1"/>
  <c r="Z42" i="2"/>
  <c r="V42" i="2"/>
  <c r="U42" i="2"/>
  <c r="R42" i="2"/>
  <c r="P42" i="2"/>
  <c r="T42" i="2" s="1"/>
  <c r="N42" i="2"/>
  <c r="K42" i="2"/>
  <c r="H42" i="2"/>
  <c r="F42" i="2"/>
  <c r="E42" i="2"/>
  <c r="AA41" i="2"/>
  <c r="Z41" i="2"/>
  <c r="AD41" i="2" s="1"/>
  <c r="W41" i="2"/>
  <c r="V41" i="2"/>
  <c r="R41" i="2"/>
  <c r="P41" i="2"/>
  <c r="U41" i="2" s="1"/>
  <c r="N41" i="2"/>
  <c r="K41" i="2"/>
  <c r="H41" i="2"/>
  <c r="E41" i="2"/>
  <c r="F41" i="2" s="1"/>
  <c r="Z40" i="2"/>
  <c r="AA40" i="2" s="1"/>
  <c r="AD40" i="2" s="1"/>
  <c r="W40" i="2"/>
  <c r="S40" i="2"/>
  <c r="R40" i="2"/>
  <c r="P40" i="2"/>
  <c r="V40" i="2" s="1"/>
  <c r="N40" i="2"/>
  <c r="K40" i="2"/>
  <c r="H40" i="2"/>
  <c r="E40" i="2"/>
  <c r="F40" i="2" s="1"/>
  <c r="Z39" i="2"/>
  <c r="R39" i="2"/>
  <c r="P39" i="2"/>
  <c r="W39" i="2" s="1"/>
  <c r="N39" i="2"/>
  <c r="K39" i="2"/>
  <c r="H39" i="2"/>
  <c r="E39" i="2"/>
  <c r="F39" i="2" s="1"/>
  <c r="Z38" i="2"/>
  <c r="R38" i="2"/>
  <c r="P38" i="2"/>
  <c r="N38" i="2"/>
  <c r="K38" i="2"/>
  <c r="H38" i="2"/>
  <c r="F38" i="2"/>
  <c r="E38" i="2"/>
  <c r="AA37" i="2"/>
  <c r="AD37" i="2" s="1"/>
  <c r="Z37" i="2"/>
  <c r="R37" i="2"/>
  <c r="V37" i="2" s="1"/>
  <c r="P37" i="2"/>
  <c r="N37" i="2"/>
  <c r="K37" i="2"/>
  <c r="H37" i="2"/>
  <c r="E37" i="2"/>
  <c r="F37" i="2" s="1"/>
  <c r="AD36" i="2"/>
  <c r="AA36" i="2"/>
  <c r="Z36" i="2"/>
  <c r="W36" i="2"/>
  <c r="U36" i="2"/>
  <c r="T36" i="2"/>
  <c r="S36" i="2"/>
  <c r="R36" i="2"/>
  <c r="P36" i="2"/>
  <c r="N36" i="2"/>
  <c r="K36" i="2"/>
  <c r="H36" i="2"/>
  <c r="E36" i="2"/>
  <c r="F36" i="2" s="1"/>
  <c r="Z35" i="2"/>
  <c r="AA35" i="2" s="1"/>
  <c r="AD35" i="2" s="1"/>
  <c r="V35" i="2"/>
  <c r="U35" i="2"/>
  <c r="T35" i="2"/>
  <c r="R35" i="2"/>
  <c r="R44" i="2" s="1"/>
  <c r="P35" i="2"/>
  <c r="S35" i="2" s="1"/>
  <c r="N35" i="2"/>
  <c r="N44" i="2" s="1"/>
  <c r="K35" i="2"/>
  <c r="K44" i="2" s="1"/>
  <c r="H35" i="2"/>
  <c r="H44" i="2" s="1"/>
  <c r="E35" i="2"/>
  <c r="F35" i="2" s="1"/>
  <c r="AH30" i="2"/>
  <c r="AE30" i="2"/>
  <c r="Z29" i="2"/>
  <c r="U29" i="2"/>
  <c r="T29" i="2"/>
  <c r="R29" i="2"/>
  <c r="P29" i="2"/>
  <c r="S29" i="2" s="1"/>
  <c r="N29" i="2"/>
  <c r="K29" i="2"/>
  <c r="H29" i="2"/>
  <c r="E29" i="2"/>
  <c r="F29" i="2" s="1"/>
  <c r="Z28" i="2"/>
  <c r="V28" i="2"/>
  <c r="U28" i="2"/>
  <c r="R28" i="2"/>
  <c r="P28" i="2"/>
  <c r="T28" i="2" s="1"/>
  <c r="N28" i="2"/>
  <c r="K28" i="2"/>
  <c r="H28" i="2"/>
  <c r="F28" i="2"/>
  <c r="E28" i="2"/>
  <c r="AA27" i="2"/>
  <c r="Z27" i="2"/>
  <c r="AD27" i="2" s="1"/>
  <c r="W27" i="2"/>
  <c r="V27" i="2"/>
  <c r="R27" i="2"/>
  <c r="P27" i="2"/>
  <c r="U27" i="2" s="1"/>
  <c r="N27" i="2"/>
  <c r="K27" i="2"/>
  <c r="H27" i="2"/>
  <c r="E27" i="2"/>
  <c r="F27" i="2" s="1"/>
  <c r="Z26" i="2"/>
  <c r="AA26" i="2" s="1"/>
  <c r="AD26" i="2" s="1"/>
  <c r="W26" i="2"/>
  <c r="S26" i="2"/>
  <c r="R26" i="2"/>
  <c r="P26" i="2"/>
  <c r="V26" i="2" s="1"/>
  <c r="N26" i="2"/>
  <c r="K26" i="2"/>
  <c r="H26" i="2"/>
  <c r="E26" i="2"/>
  <c r="F26" i="2" s="1"/>
  <c r="Z25" i="2"/>
  <c r="R25" i="2"/>
  <c r="P25" i="2"/>
  <c r="W25" i="2" s="1"/>
  <c r="N25" i="2"/>
  <c r="K25" i="2"/>
  <c r="H25" i="2"/>
  <c r="E25" i="2"/>
  <c r="F25" i="2" s="1"/>
  <c r="Z24" i="2"/>
  <c r="R24" i="2"/>
  <c r="P24" i="2"/>
  <c r="N24" i="2"/>
  <c r="K24" i="2"/>
  <c r="H24" i="2"/>
  <c r="F24" i="2"/>
  <c r="E24" i="2"/>
  <c r="AA23" i="2"/>
  <c r="AD23" i="2" s="1"/>
  <c r="Z23" i="2"/>
  <c r="R23" i="2"/>
  <c r="V23" i="2" s="1"/>
  <c r="P23" i="2"/>
  <c r="N23" i="2"/>
  <c r="K23" i="2"/>
  <c r="H23" i="2"/>
  <c r="F23" i="2"/>
  <c r="E23" i="2"/>
  <c r="AD22" i="2"/>
  <c r="AA22" i="2"/>
  <c r="Z22" i="2"/>
  <c r="W22" i="2"/>
  <c r="V22" i="2"/>
  <c r="T22" i="2"/>
  <c r="S22" i="2"/>
  <c r="R22" i="2"/>
  <c r="P22" i="2"/>
  <c r="N22" i="2"/>
  <c r="K22" i="2"/>
  <c r="H22" i="2"/>
  <c r="E22" i="2"/>
  <c r="F22" i="2" s="1"/>
  <c r="Z21" i="2"/>
  <c r="AA21" i="2" s="1"/>
  <c r="AD21" i="2" s="1"/>
  <c r="W21" i="2"/>
  <c r="U21" i="2"/>
  <c r="T21" i="2"/>
  <c r="S21" i="2"/>
  <c r="R21" i="2"/>
  <c r="R30" i="2" s="1"/>
  <c r="P21" i="2"/>
  <c r="P30" i="2" s="1"/>
  <c r="N21" i="2"/>
  <c r="N30" i="2" s="1"/>
  <c r="K21" i="2"/>
  <c r="K30" i="2" s="1"/>
  <c r="H21" i="2"/>
  <c r="H30" i="2" s="1"/>
  <c r="E21" i="2"/>
  <c r="F21" i="2" s="1"/>
  <c r="AH16" i="2"/>
  <c r="AH46" i="2" s="1"/>
  <c r="AE16" i="2"/>
  <c r="AE46" i="2" s="1"/>
  <c r="Z15" i="2"/>
  <c r="AA15" i="2" s="1"/>
  <c r="AD15" i="2" s="1"/>
  <c r="W15" i="2"/>
  <c r="U15" i="2"/>
  <c r="T15" i="2"/>
  <c r="S15" i="2"/>
  <c r="R15" i="2"/>
  <c r="P15" i="2"/>
  <c r="V15" i="2" s="1"/>
  <c r="N15" i="2"/>
  <c r="K15" i="2"/>
  <c r="H15" i="2"/>
  <c r="E15" i="2"/>
  <c r="F15" i="2" s="1"/>
  <c r="Z14" i="2"/>
  <c r="V14" i="2"/>
  <c r="U14" i="2"/>
  <c r="R14" i="2"/>
  <c r="P14" i="2"/>
  <c r="T14" i="2" s="1"/>
  <c r="N14" i="2"/>
  <c r="K14" i="2"/>
  <c r="H14" i="2"/>
  <c r="F14" i="2"/>
  <c r="E14" i="2"/>
  <c r="Z13" i="2"/>
  <c r="AA13" i="2" s="1"/>
  <c r="W13" i="2"/>
  <c r="V13" i="2"/>
  <c r="R13" i="2"/>
  <c r="P13" i="2"/>
  <c r="U13" i="2" s="1"/>
  <c r="N13" i="2"/>
  <c r="K13" i="2"/>
  <c r="H13" i="2"/>
  <c r="F13" i="2"/>
  <c r="E13" i="2"/>
  <c r="AA12" i="2"/>
  <c r="AD12" i="2" s="1"/>
  <c r="Z12" i="2"/>
  <c r="W12" i="2"/>
  <c r="R12" i="2"/>
  <c r="V12" i="2" s="1"/>
  <c r="P12" i="2"/>
  <c r="U12" i="2" s="1"/>
  <c r="N12" i="2"/>
  <c r="K12" i="2"/>
  <c r="H12" i="2"/>
  <c r="F12" i="2"/>
  <c r="E12" i="2"/>
  <c r="Z11" i="2"/>
  <c r="R11" i="2"/>
  <c r="P11" i="2"/>
  <c r="W11" i="2" s="1"/>
  <c r="N11" i="2"/>
  <c r="K11" i="2"/>
  <c r="H11" i="2"/>
  <c r="E11" i="2"/>
  <c r="F11" i="2" s="1"/>
  <c r="Z10" i="2"/>
  <c r="R10" i="2"/>
  <c r="P10" i="2"/>
  <c r="N10" i="2"/>
  <c r="K10" i="2"/>
  <c r="H10" i="2"/>
  <c r="E10" i="2"/>
  <c r="F10" i="2" s="1"/>
  <c r="AA9" i="2"/>
  <c r="AD9" i="2" s="1"/>
  <c r="Z9" i="2"/>
  <c r="R9" i="2"/>
  <c r="U9" i="2" s="1"/>
  <c r="P9" i="2"/>
  <c r="N9" i="2"/>
  <c r="K9" i="2"/>
  <c r="H9" i="2"/>
  <c r="F9" i="2"/>
  <c r="E9" i="2"/>
  <c r="AD8" i="2"/>
  <c r="AA8" i="2"/>
  <c r="Z8" i="2"/>
  <c r="W8" i="2"/>
  <c r="V8" i="2"/>
  <c r="T8" i="2"/>
  <c r="S8" i="2"/>
  <c r="R8" i="2"/>
  <c r="P8" i="2"/>
  <c r="N8" i="2"/>
  <c r="K8" i="2"/>
  <c r="H8" i="2"/>
  <c r="E8" i="2"/>
  <c r="F8" i="2" s="1"/>
  <c r="Z7" i="2"/>
  <c r="AA7" i="2" s="1"/>
  <c r="AD7" i="2" s="1"/>
  <c r="W7" i="2"/>
  <c r="U7" i="2"/>
  <c r="T7" i="2"/>
  <c r="S7" i="2"/>
  <c r="R7" i="2"/>
  <c r="P7" i="2"/>
  <c r="V7" i="2" s="1"/>
  <c r="N7" i="2"/>
  <c r="K7" i="2"/>
  <c r="H7" i="2"/>
  <c r="E7" i="2"/>
  <c r="F7" i="2" s="1"/>
  <c r="Z6" i="2"/>
  <c r="V6" i="2"/>
  <c r="U6" i="2"/>
  <c r="R6" i="2"/>
  <c r="P6" i="2"/>
  <c r="T6" i="2" s="1"/>
  <c r="N6" i="2"/>
  <c r="K6" i="2"/>
  <c r="H6" i="2"/>
  <c r="F6" i="2"/>
  <c r="E6" i="2"/>
  <c r="Z5" i="2"/>
  <c r="AA5" i="2" s="1"/>
  <c r="W5" i="2"/>
  <c r="V5" i="2"/>
  <c r="R5" i="2"/>
  <c r="P5" i="2"/>
  <c r="U5" i="2" s="1"/>
  <c r="N5" i="2"/>
  <c r="K5" i="2"/>
  <c r="H5" i="2"/>
  <c r="F5" i="2"/>
  <c r="E5" i="2"/>
  <c r="AA4" i="2"/>
  <c r="AD4" i="2" s="1"/>
  <c r="Z4" i="2"/>
  <c r="W4" i="2"/>
  <c r="R4" i="2"/>
  <c r="V4" i="2" s="1"/>
  <c r="P4" i="2"/>
  <c r="U4" i="2" s="1"/>
  <c r="N4" i="2"/>
  <c r="N16" i="2" s="1"/>
  <c r="N46" i="2" s="1"/>
  <c r="K4" i="2"/>
  <c r="K16" i="2" s="1"/>
  <c r="K46" i="2" s="1"/>
  <c r="H4" i="2"/>
  <c r="H16" i="2" s="1"/>
  <c r="H46" i="2" s="1"/>
  <c r="E4" i="2"/>
  <c r="F4" i="2" s="1"/>
  <c r="X36" i="2" l="1"/>
  <c r="AF36" i="2" s="1"/>
  <c r="F30" i="2"/>
  <c r="AD24" i="2"/>
  <c r="F44" i="2"/>
  <c r="F16" i="2"/>
  <c r="X15" i="2"/>
  <c r="X9" i="2"/>
  <c r="AF9" i="2" s="1"/>
  <c r="X10" i="2"/>
  <c r="AF10" i="2" s="1"/>
  <c r="AF15" i="2"/>
  <c r="X22" i="2"/>
  <c r="AF22" i="2" s="1"/>
  <c r="U44" i="2"/>
  <c r="AD11" i="2"/>
  <c r="AF7" i="2"/>
  <c r="U16" i="2"/>
  <c r="X7" i="2"/>
  <c r="AD10" i="2"/>
  <c r="AD29" i="2"/>
  <c r="AA10" i="2"/>
  <c r="S23" i="2"/>
  <c r="S30" i="2" s="1"/>
  <c r="AA24" i="2"/>
  <c r="S37" i="2"/>
  <c r="X37" i="2" s="1"/>
  <c r="AF37" i="2" s="1"/>
  <c r="AA38" i="2"/>
  <c r="AD38" i="2" s="1"/>
  <c r="W6" i="2"/>
  <c r="U8" i="2"/>
  <c r="X8" i="2" s="1"/>
  <c r="AF8" i="2" s="1"/>
  <c r="T9" i="2"/>
  <c r="S10" i="2"/>
  <c r="AA11" i="2"/>
  <c r="X13" i="2"/>
  <c r="AF13" i="2" s="1"/>
  <c r="W14" i="2"/>
  <c r="V21" i="2"/>
  <c r="U22" i="2"/>
  <c r="U30" i="2" s="1"/>
  <c r="T23" i="2"/>
  <c r="T30" i="2" s="1"/>
  <c r="S24" i="2"/>
  <c r="X24" i="2" s="1"/>
  <c r="AF24" i="2" s="1"/>
  <c r="AA25" i="2"/>
  <c r="AD25" i="2" s="1"/>
  <c r="W28" i="2"/>
  <c r="V29" i="2"/>
  <c r="X29" i="2" s="1"/>
  <c r="AF29" i="2" s="1"/>
  <c r="T37" i="2"/>
  <c r="T44" i="2" s="1"/>
  <c r="S38" i="2"/>
  <c r="X38" i="2" s="1"/>
  <c r="AF38" i="2" s="1"/>
  <c r="AA39" i="2"/>
  <c r="AD39" i="2" s="1"/>
  <c r="W42" i="2"/>
  <c r="V43" i="2"/>
  <c r="X43" i="2" s="1"/>
  <c r="U23" i="2"/>
  <c r="X23" i="2" s="1"/>
  <c r="AF23" i="2" s="1"/>
  <c r="T24" i="2"/>
  <c r="S25" i="2"/>
  <c r="W29" i="2"/>
  <c r="W35" i="2"/>
  <c r="X35" i="2" s="1"/>
  <c r="AF35" i="2" s="1"/>
  <c r="V36" i="2"/>
  <c r="V44" i="2" s="1"/>
  <c r="U37" i="2"/>
  <c r="T38" i="2"/>
  <c r="S39" i="2"/>
  <c r="X39" i="2" s="1"/>
  <c r="W43" i="2"/>
  <c r="S4" i="2"/>
  <c r="U10" i="2"/>
  <c r="U24" i="2"/>
  <c r="T25" i="2"/>
  <c r="U38" i="2"/>
  <c r="T39" i="2"/>
  <c r="T10" i="2"/>
  <c r="S11" i="2"/>
  <c r="V9" i="2"/>
  <c r="V16" i="2" s="1"/>
  <c r="T11" i="2"/>
  <c r="T4" i="2"/>
  <c r="S5" i="2"/>
  <c r="AD5" i="2"/>
  <c r="AA6" i="2"/>
  <c r="AD6" i="2" s="1"/>
  <c r="W9" i="2"/>
  <c r="W16" i="2" s="1"/>
  <c r="V10" i="2"/>
  <c r="U11" i="2"/>
  <c r="T12" i="2"/>
  <c r="S13" i="2"/>
  <c r="AD13" i="2"/>
  <c r="AA14" i="2"/>
  <c r="AD14" i="2" s="1"/>
  <c r="P16" i="2"/>
  <c r="P46" i="2" s="1"/>
  <c r="W23" i="2"/>
  <c r="W30" i="2" s="1"/>
  <c r="V24" i="2"/>
  <c r="U25" i="2"/>
  <c r="T26" i="2"/>
  <c r="S27" i="2"/>
  <c r="X27" i="2" s="1"/>
  <c r="AF27" i="2" s="1"/>
  <c r="AA28" i="2"/>
  <c r="AD28" i="2" s="1"/>
  <c r="W37" i="2"/>
  <c r="V38" i="2"/>
  <c r="U39" i="2"/>
  <c r="T40" i="2"/>
  <c r="S41" i="2"/>
  <c r="X41" i="2" s="1"/>
  <c r="AF41" i="2" s="1"/>
  <c r="AA42" i="2"/>
  <c r="AD42" i="2" s="1"/>
  <c r="P44" i="2"/>
  <c r="S9" i="2"/>
  <c r="S12" i="2"/>
  <c r="X12" i="2" s="1"/>
  <c r="AF12" i="2" s="1"/>
  <c r="T5" i="2"/>
  <c r="X5" i="2" s="1"/>
  <c r="AF5" i="2" s="1"/>
  <c r="S6" i="2"/>
  <c r="X6" i="2" s="1"/>
  <c r="AF6" i="2" s="1"/>
  <c r="W10" i="2"/>
  <c r="V11" i="2"/>
  <c r="T13" i="2"/>
  <c r="S14" i="2"/>
  <c r="R16" i="2"/>
  <c r="R46" i="2" s="1"/>
  <c r="W24" i="2"/>
  <c r="V25" i="2"/>
  <c r="U26" i="2"/>
  <c r="T27" i="2"/>
  <c r="S28" i="2"/>
  <c r="X28" i="2" s="1"/>
  <c r="AA29" i="2"/>
  <c r="W38" i="2"/>
  <c r="V39" i="2"/>
  <c r="U40" i="2"/>
  <c r="T41" i="2"/>
  <c r="S42" i="2"/>
  <c r="X42" i="2" s="1"/>
  <c r="AF42" i="2" s="1"/>
  <c r="AA43" i="2"/>
  <c r="AD43" i="2" s="1"/>
  <c r="F46" i="2" l="1"/>
  <c r="AF28" i="2"/>
  <c r="AD16" i="2"/>
  <c r="AD44" i="2"/>
  <c r="AD30" i="2"/>
  <c r="AF39" i="2"/>
  <c r="AF43" i="2"/>
  <c r="X25" i="2"/>
  <c r="AF25" i="2" s="1"/>
  <c r="V30" i="2"/>
  <c r="V46" i="2" s="1"/>
  <c r="U46" i="2"/>
  <c r="X14" i="2"/>
  <c r="AF14" i="2" s="1"/>
  <c r="T16" i="2"/>
  <c r="T46" i="2" s="1"/>
  <c r="X26" i="2"/>
  <c r="AF26" i="2" s="1"/>
  <c r="W44" i="2"/>
  <c r="W46" i="2" s="1"/>
  <c r="S44" i="2"/>
  <c r="S16" i="2"/>
  <c r="S46" i="2" s="1"/>
  <c r="X4" i="2"/>
  <c r="AF4" i="2" s="1"/>
  <c r="X21" i="2"/>
  <c r="AF21" i="2" s="1"/>
  <c r="X40" i="2"/>
  <c r="AF40" i="2" s="1"/>
  <c r="X11" i="2"/>
  <c r="AF11" i="2" s="1"/>
  <c r="AF44" i="2" l="1"/>
  <c r="AF30" i="2"/>
  <c r="AD46" i="2"/>
  <c r="AF16" i="2"/>
  <c r="AF46" i="2" l="1"/>
  <c r="AF49" i="2" s="1"/>
</calcChain>
</file>

<file path=xl/comments1.xml><?xml version="1.0" encoding="utf-8"?>
<comments xmlns="http://schemas.openxmlformats.org/spreadsheetml/2006/main">
  <authors>
    <author>Byron R. Manning</author>
  </authors>
  <commentList>
    <comment ref="I21" authorId="0" shapeId="0">
      <text>
        <r>
          <rPr>
            <b/>
            <sz val="8"/>
            <color indexed="81"/>
            <rFont val="Tahoma"/>
            <family val="2"/>
          </rPr>
          <t>Byron R. Manning: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<sst xmlns="http://schemas.openxmlformats.org/spreadsheetml/2006/main" count="199" uniqueCount="58">
  <si>
    <t>VARSITY</t>
  </si>
  <si>
    <t>Estimated</t>
  </si>
  <si>
    <t># of</t>
  </si>
  <si>
    <t># of Meals</t>
  </si>
  <si>
    <t>Total #</t>
  </si>
  <si>
    <t>Total Meal</t>
  </si>
  <si>
    <t>Total Motel</t>
  </si>
  <si>
    <t>Bus Driver</t>
  </si>
  <si>
    <t>Total</t>
  </si>
  <si>
    <t>Scout</t>
  </si>
  <si>
    <t># Game</t>
  </si>
  <si>
    <t>Worker</t>
  </si>
  <si>
    <t># Games</t>
  </si>
  <si>
    <t>Cleanup</t>
  </si>
  <si>
    <t>ERA</t>
  </si>
  <si>
    <t># of****</t>
  </si>
  <si>
    <t>Tax on</t>
  </si>
  <si>
    <t>Official's</t>
  </si>
  <si>
    <t>Entry</t>
  </si>
  <si>
    <t>Gate</t>
  </si>
  <si>
    <t>Date</t>
  </si>
  <si>
    <t>Opponent</t>
  </si>
  <si>
    <t>People</t>
  </si>
  <si>
    <t>Each</t>
  </si>
  <si>
    <t>of Meals</t>
  </si>
  <si>
    <t>Cost*</t>
  </si>
  <si>
    <t>Rooms</t>
  </si>
  <si>
    <t>Cost**</t>
  </si>
  <si>
    <t>Mileage</t>
  </si>
  <si>
    <t>Hours***</t>
  </si>
  <si>
    <t>Bus Cost</t>
  </si>
  <si>
    <t>Per Diem</t>
  </si>
  <si>
    <t>Cost</t>
  </si>
  <si>
    <t>Workers</t>
  </si>
  <si>
    <t>for Cleanup</t>
  </si>
  <si>
    <t>FICA</t>
  </si>
  <si>
    <t>Medicare</t>
  </si>
  <si>
    <t>Health</t>
  </si>
  <si>
    <t>Disability</t>
  </si>
  <si>
    <t>Worker Cost</t>
  </si>
  <si>
    <t>Officials</t>
  </si>
  <si>
    <t>Official Cost</t>
  </si>
  <si>
    <t>Meals</t>
  </si>
  <si>
    <t>Fee</t>
  </si>
  <si>
    <t>Revenue</t>
  </si>
  <si>
    <t>JUNIOR VARSITY</t>
  </si>
  <si>
    <t>Hours*</t>
  </si>
  <si>
    <t>FRESHMAN</t>
  </si>
  <si>
    <t>Total Costs</t>
  </si>
  <si>
    <t>* This is a $5.00 meal with 6% tax.</t>
  </si>
  <si>
    <t>Total Football Budget for the following:</t>
  </si>
  <si>
    <t>** This is a $70.00 room with $7.00 room tax.</t>
  </si>
  <si>
    <t>Disposable supplies 4118</t>
  </si>
  <si>
    <t>*** This is an anticipated $13.50 hour rate to build in overtime and 17.6% benefits.</t>
  </si>
  <si>
    <t>Uniforms &amp; equipment &lt; $1,000</t>
  </si>
  <si>
    <t>***** Enter the "average" cost of an official for varsity, JV, or freshman game in the blue box.</t>
  </si>
  <si>
    <t>Equipment &gt; $1,000</t>
  </si>
  <si>
    <t>Moriarty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</si>
</sst>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2" borderId="1" xfId="1" applyFont="1" applyFill="1" applyBorder="1" applyAlignment="1" applyProtection="1">
      <alignment horizontal="center"/>
      <protection locked="0"/>
    </xf>
    <xf numFmtId="43" fontId="0" fillId="0" borderId="1" xfId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0" fontId="0" fillId="0" borderId="1" xfId="2" applyNumberFormat="1" applyFont="1" applyBorder="1" applyAlignment="1">
      <alignment horizontal="center"/>
    </xf>
    <xf numFmtId="43" fontId="0" fillId="3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14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164" fontId="0" fillId="0" borderId="4" xfId="1" applyNumberFormat="1" applyFont="1" applyBorder="1"/>
    <xf numFmtId="43" fontId="0" fillId="0" borderId="4" xfId="1" applyFont="1" applyBorder="1"/>
    <xf numFmtId="164" fontId="0" fillId="5" borderId="4" xfId="1" applyNumberFormat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0" fontId="0" fillId="0" borderId="4" xfId="0" applyBorder="1"/>
    <xf numFmtId="43" fontId="0" fillId="0" borderId="4" xfId="0" applyNumberFormat="1" applyBorder="1"/>
    <xf numFmtId="43" fontId="0" fillId="0" borderId="0" xfId="0" applyNumberFormat="1" applyBorder="1"/>
    <xf numFmtId="43" fontId="0" fillId="0" borderId="4" xfId="1" applyFont="1" applyFill="1" applyBorder="1"/>
    <xf numFmtId="43" fontId="0" fillId="0" borderId="1" xfId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0" fillId="5" borderId="3" xfId="1" applyFont="1" applyFill="1" applyBorder="1" applyProtection="1">
      <protection locked="0"/>
    </xf>
    <xf numFmtId="43" fontId="0" fillId="6" borderId="4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tabSelected="1" workbookViewId="0">
      <selection activeCell="Y18" sqref="Y18"/>
    </sheetView>
  </sheetViews>
  <sheetFormatPr defaultRowHeight="15" x14ac:dyDescent="0.25"/>
  <cols>
    <col min="1" max="1" width="12" customWidth="1"/>
    <col min="2" max="2" width="15.7109375" customWidth="1"/>
    <col min="3" max="3" width="6.7109375" bestFit="1" customWidth="1"/>
    <col min="4" max="4" width="9.5703125" bestFit="1" customWidth="1"/>
    <col min="5" max="5" width="8" bestFit="1" customWidth="1"/>
    <col min="6" max="6" width="11.5703125" customWidth="1"/>
    <col min="7" max="7" width="6.85546875" bestFit="1" customWidth="1"/>
    <col min="8" max="8" width="11" customWidth="1"/>
    <col min="9" max="10" width="9.42578125" bestFit="1" customWidth="1"/>
    <col min="11" max="11" width="11.140625" customWidth="1"/>
    <col min="12" max="12" width="9.28515625" customWidth="1"/>
    <col min="13" max="13" width="7.7109375" bestFit="1" customWidth="1"/>
    <col min="14" max="14" width="9.28515625" bestFit="1" customWidth="1"/>
    <col min="15" max="15" width="8.28515625" bestFit="1" customWidth="1"/>
    <col min="16" max="16" width="10.42578125" customWidth="1"/>
    <col min="17" max="17" width="11.140625" bestFit="1" customWidth="1"/>
    <col min="18" max="18" width="9.28515625" bestFit="1" customWidth="1"/>
    <col min="19" max="19" width="8.85546875" customWidth="1"/>
    <col min="20" max="20" width="8.42578125" customWidth="1"/>
    <col min="21" max="21" width="8.85546875" customWidth="1"/>
    <col min="22" max="22" width="8.7109375" customWidth="1"/>
    <col min="23" max="23" width="8.5703125" bestFit="1" customWidth="1"/>
    <col min="24" max="24" width="11.42578125" bestFit="1" customWidth="1"/>
    <col min="25" max="25" width="8.28515625" bestFit="1" customWidth="1"/>
    <col min="26" max="26" width="11" bestFit="1" customWidth="1"/>
    <col min="27" max="27" width="8.7109375" customWidth="1"/>
    <col min="28" max="29" width="8.28515625" bestFit="1" customWidth="1"/>
    <col min="30" max="30" width="11" customWidth="1"/>
    <col min="31" max="31" width="10.140625" customWidth="1"/>
    <col min="32" max="32" width="12.42578125" customWidth="1"/>
    <col min="33" max="33" width="1.7109375" customWidth="1"/>
    <col min="34" max="34" width="11.85546875" bestFit="1" customWidth="1"/>
  </cols>
  <sheetData>
    <row r="1" spans="1:34" x14ac:dyDescent="0.25">
      <c r="A1" s="1">
        <v>5225</v>
      </c>
      <c r="B1" s="2" t="s">
        <v>0</v>
      </c>
      <c r="C1" s="1"/>
      <c r="D1" s="1"/>
      <c r="E1" s="1"/>
      <c r="F1" s="3">
        <v>9.5</v>
      </c>
      <c r="G1" s="1"/>
      <c r="H1" s="3">
        <v>100</v>
      </c>
      <c r="I1" s="4">
        <v>1.64</v>
      </c>
      <c r="J1" s="4">
        <v>35</v>
      </c>
      <c r="K1" s="1"/>
      <c r="L1" s="1" t="s">
        <v>1</v>
      </c>
      <c r="M1" s="5">
        <v>0.32</v>
      </c>
      <c r="N1" s="1"/>
      <c r="O1" s="3">
        <v>30</v>
      </c>
      <c r="P1" s="1"/>
      <c r="Q1" s="4">
        <v>40</v>
      </c>
      <c r="R1" s="1"/>
      <c r="S1" s="6">
        <v>6.2E-2</v>
      </c>
      <c r="T1" s="6">
        <v>1.4500000000000001E-2</v>
      </c>
      <c r="U1" s="6">
        <v>8.6499999999999994E-2</v>
      </c>
      <c r="V1" s="6">
        <v>1.2999999999999999E-2</v>
      </c>
      <c r="W1" s="6">
        <v>1.5E-3</v>
      </c>
      <c r="X1" s="1"/>
      <c r="Y1" s="7">
        <v>60</v>
      </c>
      <c r="Z1" s="8"/>
      <c r="AA1" s="6">
        <v>0.06</v>
      </c>
      <c r="AB1" s="6"/>
      <c r="AC1" s="6"/>
      <c r="AD1" s="1"/>
      <c r="AE1" s="1"/>
      <c r="AF1" s="1"/>
      <c r="AG1" s="9"/>
      <c r="AH1" s="1" t="s">
        <v>1</v>
      </c>
    </row>
    <row r="2" spans="1:34" x14ac:dyDescent="0.25">
      <c r="A2" s="10"/>
      <c r="B2" s="10"/>
      <c r="C2" s="10" t="s">
        <v>2</v>
      </c>
      <c r="D2" s="10" t="s">
        <v>3</v>
      </c>
      <c r="E2" s="10" t="s">
        <v>4</v>
      </c>
      <c r="F2" s="10" t="s">
        <v>5</v>
      </c>
      <c r="G2" s="10" t="s">
        <v>2</v>
      </c>
      <c r="H2" s="10" t="s">
        <v>6</v>
      </c>
      <c r="I2" s="10" t="s">
        <v>1</v>
      </c>
      <c r="J2" s="10" t="s">
        <v>7</v>
      </c>
      <c r="K2" s="10" t="s">
        <v>8</v>
      </c>
      <c r="L2" s="10" t="s">
        <v>9</v>
      </c>
      <c r="M2" s="10" t="s">
        <v>9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/>
      <c r="T2" s="10"/>
      <c r="U2" s="10"/>
      <c r="V2" s="10" t="s">
        <v>14</v>
      </c>
      <c r="W2" s="10"/>
      <c r="X2" s="10" t="s">
        <v>8</v>
      </c>
      <c r="Y2" s="10" t="s">
        <v>15</v>
      </c>
      <c r="Z2" s="10" t="s">
        <v>1</v>
      </c>
      <c r="AA2" s="10" t="s">
        <v>16</v>
      </c>
      <c r="AB2" s="10" t="s">
        <v>17</v>
      </c>
      <c r="AC2" s="10" t="s">
        <v>17</v>
      </c>
      <c r="AD2" s="10" t="s">
        <v>8</v>
      </c>
      <c r="AE2" s="10" t="s">
        <v>18</v>
      </c>
      <c r="AF2" s="10" t="s">
        <v>8</v>
      </c>
      <c r="AG2" s="11"/>
      <c r="AH2" s="10" t="s">
        <v>19</v>
      </c>
    </row>
    <row r="3" spans="1:34" x14ac:dyDescent="0.25">
      <c r="A3" s="12" t="s">
        <v>20</v>
      </c>
      <c r="B3" s="12" t="s">
        <v>21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28</v>
      </c>
      <c r="N3" s="12" t="s">
        <v>32</v>
      </c>
      <c r="O3" s="12" t="s">
        <v>33</v>
      </c>
      <c r="P3" s="12" t="s">
        <v>32</v>
      </c>
      <c r="Q3" s="12" t="s">
        <v>34</v>
      </c>
      <c r="R3" s="12" t="s">
        <v>32</v>
      </c>
      <c r="S3" s="12" t="s">
        <v>35</v>
      </c>
      <c r="T3" s="12" t="s">
        <v>36</v>
      </c>
      <c r="U3" s="12" t="s">
        <v>14</v>
      </c>
      <c r="V3" s="12" t="s">
        <v>37</v>
      </c>
      <c r="W3" s="12" t="s">
        <v>38</v>
      </c>
      <c r="X3" s="12" t="s">
        <v>39</v>
      </c>
      <c r="Y3" s="12" t="s">
        <v>40</v>
      </c>
      <c r="Z3" s="12" t="s">
        <v>41</v>
      </c>
      <c r="AA3" s="12" t="s">
        <v>40</v>
      </c>
      <c r="AB3" s="12" t="s">
        <v>28</v>
      </c>
      <c r="AC3" s="12" t="s">
        <v>42</v>
      </c>
      <c r="AD3" s="12" t="s">
        <v>41</v>
      </c>
      <c r="AE3" s="12" t="s">
        <v>43</v>
      </c>
      <c r="AF3" s="12" t="s">
        <v>32</v>
      </c>
      <c r="AG3" s="13"/>
      <c r="AH3" s="12" t="s">
        <v>44</v>
      </c>
    </row>
    <row r="4" spans="1:34" x14ac:dyDescent="0.25">
      <c r="A4" s="14">
        <v>44799</v>
      </c>
      <c r="B4" s="15" t="s">
        <v>57</v>
      </c>
      <c r="C4" s="15">
        <v>35</v>
      </c>
      <c r="D4" s="15">
        <v>2</v>
      </c>
      <c r="E4" s="16">
        <f>D4*C4</f>
        <v>70</v>
      </c>
      <c r="F4" s="17">
        <f>E4*F1</f>
        <v>665</v>
      </c>
      <c r="G4" s="18"/>
      <c r="H4" s="17">
        <f>ROUND(G4*$H$1,2)</f>
        <v>0</v>
      </c>
      <c r="I4" s="18">
        <v>6</v>
      </c>
      <c r="J4" s="19">
        <v>2</v>
      </c>
      <c r="K4" s="17">
        <f>ROUND((I4*$I$1)+(J4*$J$1),2)</f>
        <v>79.84</v>
      </c>
      <c r="L4" s="19"/>
      <c r="M4" s="18"/>
      <c r="N4" s="17">
        <f>ROUND(L4+(M4*$M$1),2)</f>
        <v>0</v>
      </c>
      <c r="O4" s="18"/>
      <c r="P4" s="17">
        <f>ROUND(O4*$O$1,2)</f>
        <v>0</v>
      </c>
      <c r="Q4" s="18"/>
      <c r="R4" s="17">
        <f>ROUND(Q4*$Q$1,2)</f>
        <v>0</v>
      </c>
      <c r="S4" s="17">
        <f>ROUND((P4+R4)*$S$1,2)</f>
        <v>0</v>
      </c>
      <c r="T4" s="17">
        <f>ROUND((P4+R4)*$T$1,2)</f>
        <v>0</v>
      </c>
      <c r="U4" s="17">
        <f>ROUND((P4+R4)*$U$1,2)</f>
        <v>0</v>
      </c>
      <c r="V4" s="17">
        <f>ROUND((P4+R4)*$V$1,2)</f>
        <v>0</v>
      </c>
      <c r="W4" s="17">
        <f>ROUND((P4+R4)*$W$1,2)</f>
        <v>0</v>
      </c>
      <c r="X4" s="17">
        <f>+P4+R4+SUM(S4:W4)</f>
        <v>0</v>
      </c>
      <c r="Y4" s="18"/>
      <c r="Z4" s="17">
        <f>ROUND(Y4*$Y$1,2)</f>
        <v>0</v>
      </c>
      <c r="AA4" s="17">
        <f>ROUND(Z4*$AA$1,2)</f>
        <v>0</v>
      </c>
      <c r="AB4" s="19"/>
      <c r="AC4" s="19"/>
      <c r="AD4" s="17">
        <f>SUM(Z4:AC4)</f>
        <v>0</v>
      </c>
      <c r="AE4" s="19"/>
      <c r="AF4" s="17">
        <f>+F4+H4+K4+N4+X4+AD4+AE4</f>
        <v>744.84</v>
      </c>
      <c r="AG4" s="20"/>
      <c r="AH4" s="19"/>
    </row>
    <row r="5" spans="1:34" x14ac:dyDescent="0.25">
      <c r="A5" s="14"/>
      <c r="B5" s="15"/>
      <c r="C5" s="15"/>
      <c r="D5" s="15"/>
      <c r="E5" s="16">
        <f t="shared" ref="E5:E15" si="0">+C5*D5</f>
        <v>0</v>
      </c>
      <c r="F5" s="17">
        <f t="shared" ref="F5:F15" si="1">+E5*$F$1</f>
        <v>0</v>
      </c>
      <c r="G5" s="18"/>
      <c r="H5" s="17">
        <f t="shared" ref="H5:H15" si="2">ROUND(G5*$H$1,2)</f>
        <v>0</v>
      </c>
      <c r="I5" s="18"/>
      <c r="J5" s="19"/>
      <c r="K5" s="17">
        <f t="shared" ref="K5:K15" si="3">ROUND((I5*$I$1)+(J5*$J$1),2)</f>
        <v>0</v>
      </c>
      <c r="L5" s="19"/>
      <c r="M5" s="18"/>
      <c r="N5" s="17">
        <f t="shared" ref="N5:N15" si="4">ROUND(L5+(M5*$M$1),2)</f>
        <v>0</v>
      </c>
      <c r="O5" s="18"/>
      <c r="P5" s="17">
        <f t="shared" ref="P5:P15" si="5">ROUND(O5*$O$1,2)</f>
        <v>0</v>
      </c>
      <c r="Q5" s="18"/>
      <c r="R5" s="17">
        <f t="shared" ref="R5:R15" si="6">ROUND(Q5*$Q$1,2)</f>
        <v>0</v>
      </c>
      <c r="S5" s="17">
        <f t="shared" ref="S5:S15" si="7">ROUND((P5+R5)*$S$1,2)</f>
        <v>0</v>
      </c>
      <c r="T5" s="17">
        <f t="shared" ref="T5:T15" si="8">ROUND((P5+R5)*$T$1,2)</f>
        <v>0</v>
      </c>
      <c r="U5" s="17">
        <f t="shared" ref="U5:U15" si="9">ROUND((P5+R5)*$U$1,2)</f>
        <v>0</v>
      </c>
      <c r="V5" s="17">
        <f t="shared" ref="V5:V15" si="10">ROUND((P5+R5)*$V$1,2)</f>
        <v>0</v>
      </c>
      <c r="W5" s="17">
        <f t="shared" ref="W5:W15" si="11">ROUND((P5+R5)*$W$1,2)</f>
        <v>0</v>
      </c>
      <c r="X5" s="17">
        <f t="shared" ref="X5:X15" si="12">+P5+R5+SUM(S5:W5)</f>
        <v>0</v>
      </c>
      <c r="Y5" s="18"/>
      <c r="Z5" s="17">
        <f t="shared" ref="Z5:Z15" si="13">ROUND(Y5*$Y$1,2)</f>
        <v>0</v>
      </c>
      <c r="AA5" s="17">
        <f t="shared" ref="AA5:AA15" si="14">ROUND(Z5*$AA$1,2)</f>
        <v>0</v>
      </c>
      <c r="AB5" s="19"/>
      <c r="AC5" s="19"/>
      <c r="AD5" s="17">
        <f t="shared" ref="AD5:AD15" si="15">SUM(Z5:AC5)</f>
        <v>0</v>
      </c>
      <c r="AE5" s="19"/>
      <c r="AF5" s="17">
        <f t="shared" ref="AF5:AF15" si="16">+F5+H5+K5+N5+X5+AD5+AE5</f>
        <v>0</v>
      </c>
      <c r="AG5" s="20"/>
      <c r="AH5" s="19"/>
    </row>
    <row r="6" spans="1:34" x14ac:dyDescent="0.25">
      <c r="A6" s="14"/>
      <c r="B6" s="15"/>
      <c r="C6" s="15"/>
      <c r="D6" s="15"/>
      <c r="E6" s="16">
        <f t="shared" si="0"/>
        <v>0</v>
      </c>
      <c r="F6" s="17">
        <f t="shared" si="1"/>
        <v>0</v>
      </c>
      <c r="G6" s="18"/>
      <c r="H6" s="17">
        <f t="shared" si="2"/>
        <v>0</v>
      </c>
      <c r="I6" s="18"/>
      <c r="J6" s="19"/>
      <c r="K6" s="17">
        <f t="shared" si="3"/>
        <v>0</v>
      </c>
      <c r="L6" s="19"/>
      <c r="M6" s="18"/>
      <c r="N6" s="17">
        <f t="shared" si="4"/>
        <v>0</v>
      </c>
      <c r="O6" s="18"/>
      <c r="P6" s="17">
        <f t="shared" si="5"/>
        <v>0</v>
      </c>
      <c r="Q6" s="18"/>
      <c r="R6" s="17">
        <f t="shared" si="6"/>
        <v>0</v>
      </c>
      <c r="S6" s="17">
        <f t="shared" si="7"/>
        <v>0</v>
      </c>
      <c r="T6" s="17">
        <f t="shared" si="8"/>
        <v>0</v>
      </c>
      <c r="U6" s="17">
        <f t="shared" si="9"/>
        <v>0</v>
      </c>
      <c r="V6" s="17">
        <f t="shared" si="10"/>
        <v>0</v>
      </c>
      <c r="W6" s="17">
        <f t="shared" si="11"/>
        <v>0</v>
      </c>
      <c r="X6" s="17">
        <f t="shared" si="12"/>
        <v>0</v>
      </c>
      <c r="Y6" s="18"/>
      <c r="Z6" s="17">
        <f t="shared" si="13"/>
        <v>0</v>
      </c>
      <c r="AA6" s="17">
        <f t="shared" si="14"/>
        <v>0</v>
      </c>
      <c r="AB6" s="19"/>
      <c r="AC6" s="19"/>
      <c r="AD6" s="17">
        <f t="shared" si="15"/>
        <v>0</v>
      </c>
      <c r="AE6" s="19"/>
      <c r="AF6" s="17">
        <f t="shared" si="16"/>
        <v>0</v>
      </c>
      <c r="AG6" s="20"/>
      <c r="AH6" s="19"/>
    </row>
    <row r="7" spans="1:34" x14ac:dyDescent="0.25">
      <c r="A7" s="14"/>
      <c r="B7" s="15"/>
      <c r="C7" s="15"/>
      <c r="D7" s="15"/>
      <c r="E7" s="16">
        <f t="shared" si="0"/>
        <v>0</v>
      </c>
      <c r="F7" s="17">
        <f t="shared" si="1"/>
        <v>0</v>
      </c>
      <c r="G7" s="18"/>
      <c r="H7" s="17">
        <f t="shared" si="2"/>
        <v>0</v>
      </c>
      <c r="I7" s="18"/>
      <c r="J7" s="19"/>
      <c r="K7" s="17">
        <f t="shared" si="3"/>
        <v>0</v>
      </c>
      <c r="L7" s="19"/>
      <c r="M7" s="18"/>
      <c r="N7" s="17">
        <f t="shared" si="4"/>
        <v>0</v>
      </c>
      <c r="O7" s="18"/>
      <c r="P7" s="17">
        <f t="shared" si="5"/>
        <v>0</v>
      </c>
      <c r="Q7" s="18"/>
      <c r="R7" s="17">
        <f t="shared" si="6"/>
        <v>0</v>
      </c>
      <c r="S7" s="17">
        <f t="shared" si="7"/>
        <v>0</v>
      </c>
      <c r="T7" s="17">
        <f t="shared" si="8"/>
        <v>0</v>
      </c>
      <c r="U7" s="17">
        <f t="shared" si="9"/>
        <v>0</v>
      </c>
      <c r="V7" s="17">
        <f t="shared" si="10"/>
        <v>0</v>
      </c>
      <c r="W7" s="17">
        <f t="shared" si="11"/>
        <v>0</v>
      </c>
      <c r="X7" s="17">
        <f t="shared" si="12"/>
        <v>0</v>
      </c>
      <c r="Y7" s="18"/>
      <c r="Z7" s="17">
        <f t="shared" si="13"/>
        <v>0</v>
      </c>
      <c r="AA7" s="17">
        <f t="shared" si="14"/>
        <v>0</v>
      </c>
      <c r="AB7" s="19"/>
      <c r="AC7" s="19"/>
      <c r="AD7" s="17">
        <f t="shared" si="15"/>
        <v>0</v>
      </c>
      <c r="AE7" s="19"/>
      <c r="AF7" s="17">
        <f t="shared" si="16"/>
        <v>0</v>
      </c>
      <c r="AG7" s="20"/>
      <c r="AH7" s="19"/>
    </row>
    <row r="8" spans="1:34" x14ac:dyDescent="0.25">
      <c r="A8" s="14"/>
      <c r="B8" s="15"/>
      <c r="C8" s="15"/>
      <c r="D8" s="15"/>
      <c r="E8" s="16">
        <f t="shared" si="0"/>
        <v>0</v>
      </c>
      <c r="F8" s="17">
        <f t="shared" si="1"/>
        <v>0</v>
      </c>
      <c r="G8" s="18"/>
      <c r="H8" s="17">
        <f t="shared" si="2"/>
        <v>0</v>
      </c>
      <c r="I8" s="18"/>
      <c r="J8" s="19"/>
      <c r="K8" s="17">
        <f t="shared" si="3"/>
        <v>0</v>
      </c>
      <c r="L8" s="19"/>
      <c r="M8" s="18"/>
      <c r="N8" s="17">
        <f t="shared" si="4"/>
        <v>0</v>
      </c>
      <c r="O8" s="18"/>
      <c r="P8" s="17">
        <f t="shared" si="5"/>
        <v>0</v>
      </c>
      <c r="Q8" s="18"/>
      <c r="R8" s="17">
        <f t="shared" si="6"/>
        <v>0</v>
      </c>
      <c r="S8" s="17">
        <f t="shared" si="7"/>
        <v>0</v>
      </c>
      <c r="T8" s="17">
        <f t="shared" si="8"/>
        <v>0</v>
      </c>
      <c r="U8" s="17">
        <f t="shared" si="9"/>
        <v>0</v>
      </c>
      <c r="V8" s="17">
        <f t="shared" si="10"/>
        <v>0</v>
      </c>
      <c r="W8" s="17">
        <f t="shared" si="11"/>
        <v>0</v>
      </c>
      <c r="X8" s="17">
        <f t="shared" si="12"/>
        <v>0</v>
      </c>
      <c r="Y8" s="18"/>
      <c r="Z8" s="17">
        <f t="shared" si="13"/>
        <v>0</v>
      </c>
      <c r="AA8" s="17">
        <f t="shared" si="14"/>
        <v>0</v>
      </c>
      <c r="AB8" s="19"/>
      <c r="AC8" s="19"/>
      <c r="AD8" s="17">
        <f t="shared" si="15"/>
        <v>0</v>
      </c>
      <c r="AE8" s="19"/>
      <c r="AF8" s="17">
        <f t="shared" si="16"/>
        <v>0</v>
      </c>
      <c r="AG8" s="20"/>
      <c r="AH8" s="19"/>
    </row>
    <row r="9" spans="1:34" x14ac:dyDescent="0.25">
      <c r="A9" s="14"/>
      <c r="B9" s="15"/>
      <c r="C9" s="15"/>
      <c r="D9" s="15"/>
      <c r="E9" s="16">
        <f t="shared" si="0"/>
        <v>0</v>
      </c>
      <c r="F9" s="17">
        <f t="shared" si="1"/>
        <v>0</v>
      </c>
      <c r="G9" s="18"/>
      <c r="H9" s="17">
        <f t="shared" si="2"/>
        <v>0</v>
      </c>
      <c r="I9" s="18"/>
      <c r="J9" s="19"/>
      <c r="K9" s="17">
        <f t="shared" si="3"/>
        <v>0</v>
      </c>
      <c r="L9" s="19"/>
      <c r="M9" s="18"/>
      <c r="N9" s="17">
        <f t="shared" si="4"/>
        <v>0</v>
      </c>
      <c r="O9" s="18"/>
      <c r="P9" s="17">
        <f t="shared" si="5"/>
        <v>0</v>
      </c>
      <c r="Q9" s="18"/>
      <c r="R9" s="17">
        <f t="shared" si="6"/>
        <v>0</v>
      </c>
      <c r="S9" s="17">
        <f t="shared" si="7"/>
        <v>0</v>
      </c>
      <c r="T9" s="17">
        <f t="shared" si="8"/>
        <v>0</v>
      </c>
      <c r="U9" s="17">
        <f t="shared" si="9"/>
        <v>0</v>
      </c>
      <c r="V9" s="17">
        <f t="shared" si="10"/>
        <v>0</v>
      </c>
      <c r="W9" s="17">
        <f t="shared" si="11"/>
        <v>0</v>
      </c>
      <c r="X9" s="17">
        <f t="shared" si="12"/>
        <v>0</v>
      </c>
      <c r="Y9" s="18"/>
      <c r="Z9" s="17">
        <f t="shared" si="13"/>
        <v>0</v>
      </c>
      <c r="AA9" s="17">
        <f t="shared" si="14"/>
        <v>0</v>
      </c>
      <c r="AB9" s="19"/>
      <c r="AC9" s="19"/>
      <c r="AD9" s="17">
        <f t="shared" si="15"/>
        <v>0</v>
      </c>
      <c r="AE9" s="19"/>
      <c r="AF9" s="17">
        <f t="shared" si="16"/>
        <v>0</v>
      </c>
      <c r="AG9" s="20"/>
      <c r="AH9" s="19"/>
    </row>
    <row r="10" spans="1:34" x14ac:dyDescent="0.25">
      <c r="A10" s="14"/>
      <c r="B10" s="15"/>
      <c r="C10" s="15"/>
      <c r="D10" s="15"/>
      <c r="E10" s="16">
        <f t="shared" si="0"/>
        <v>0</v>
      </c>
      <c r="F10" s="17">
        <f t="shared" si="1"/>
        <v>0</v>
      </c>
      <c r="G10" s="18"/>
      <c r="H10" s="17">
        <f t="shared" si="2"/>
        <v>0</v>
      </c>
      <c r="I10" s="18"/>
      <c r="J10" s="19"/>
      <c r="K10" s="17">
        <f t="shared" si="3"/>
        <v>0</v>
      </c>
      <c r="L10" s="19"/>
      <c r="M10" s="18"/>
      <c r="N10" s="17">
        <f t="shared" si="4"/>
        <v>0</v>
      </c>
      <c r="O10" s="18"/>
      <c r="P10" s="17">
        <f t="shared" si="5"/>
        <v>0</v>
      </c>
      <c r="Q10" s="18"/>
      <c r="R10" s="17">
        <f t="shared" si="6"/>
        <v>0</v>
      </c>
      <c r="S10" s="17">
        <f t="shared" si="7"/>
        <v>0</v>
      </c>
      <c r="T10" s="17">
        <f t="shared" si="8"/>
        <v>0</v>
      </c>
      <c r="U10" s="17">
        <f t="shared" si="9"/>
        <v>0</v>
      </c>
      <c r="V10" s="17">
        <f t="shared" si="10"/>
        <v>0</v>
      </c>
      <c r="W10" s="17">
        <f t="shared" si="11"/>
        <v>0</v>
      </c>
      <c r="X10" s="17">
        <f t="shared" si="12"/>
        <v>0</v>
      </c>
      <c r="Y10" s="18"/>
      <c r="Z10" s="17">
        <f t="shared" si="13"/>
        <v>0</v>
      </c>
      <c r="AA10" s="17">
        <f t="shared" si="14"/>
        <v>0</v>
      </c>
      <c r="AB10" s="19"/>
      <c r="AC10" s="19"/>
      <c r="AD10" s="17">
        <f t="shared" si="15"/>
        <v>0</v>
      </c>
      <c r="AE10" s="19"/>
      <c r="AF10" s="17">
        <f t="shared" si="16"/>
        <v>0</v>
      </c>
      <c r="AG10" s="20"/>
      <c r="AH10" s="19"/>
    </row>
    <row r="11" spans="1:34" x14ac:dyDescent="0.25">
      <c r="A11" s="14"/>
      <c r="B11" s="15"/>
      <c r="C11" s="15"/>
      <c r="D11" s="15"/>
      <c r="E11" s="16">
        <f t="shared" si="0"/>
        <v>0</v>
      </c>
      <c r="F11" s="17">
        <f t="shared" si="1"/>
        <v>0</v>
      </c>
      <c r="G11" s="18"/>
      <c r="H11" s="17">
        <f t="shared" si="2"/>
        <v>0</v>
      </c>
      <c r="I11" s="18"/>
      <c r="J11" s="19"/>
      <c r="K11" s="17">
        <f t="shared" si="3"/>
        <v>0</v>
      </c>
      <c r="L11" s="19"/>
      <c r="M11" s="18"/>
      <c r="N11" s="17">
        <f t="shared" si="4"/>
        <v>0</v>
      </c>
      <c r="O11" s="18"/>
      <c r="P11" s="17">
        <f t="shared" si="5"/>
        <v>0</v>
      </c>
      <c r="Q11" s="18"/>
      <c r="R11" s="17">
        <f t="shared" si="6"/>
        <v>0</v>
      </c>
      <c r="S11" s="17">
        <f t="shared" si="7"/>
        <v>0</v>
      </c>
      <c r="T11" s="17">
        <f t="shared" si="8"/>
        <v>0</v>
      </c>
      <c r="U11" s="17">
        <f t="shared" si="9"/>
        <v>0</v>
      </c>
      <c r="V11" s="17">
        <f t="shared" si="10"/>
        <v>0</v>
      </c>
      <c r="W11" s="17">
        <f t="shared" si="11"/>
        <v>0</v>
      </c>
      <c r="X11" s="17">
        <f t="shared" si="12"/>
        <v>0</v>
      </c>
      <c r="Y11" s="18"/>
      <c r="Z11" s="17">
        <f t="shared" si="13"/>
        <v>0</v>
      </c>
      <c r="AA11" s="17">
        <f t="shared" si="14"/>
        <v>0</v>
      </c>
      <c r="AB11" s="19"/>
      <c r="AC11" s="19"/>
      <c r="AD11" s="17">
        <f t="shared" si="15"/>
        <v>0</v>
      </c>
      <c r="AE11" s="19"/>
      <c r="AF11" s="17">
        <f t="shared" si="16"/>
        <v>0</v>
      </c>
      <c r="AG11" s="20"/>
      <c r="AH11" s="19"/>
    </row>
    <row r="12" spans="1:34" x14ac:dyDescent="0.25">
      <c r="A12" s="14"/>
      <c r="B12" s="15"/>
      <c r="C12" s="15"/>
      <c r="D12" s="15"/>
      <c r="E12" s="16">
        <f t="shared" si="0"/>
        <v>0</v>
      </c>
      <c r="F12" s="17">
        <f t="shared" si="1"/>
        <v>0</v>
      </c>
      <c r="G12" s="18"/>
      <c r="H12" s="17">
        <f t="shared" si="2"/>
        <v>0</v>
      </c>
      <c r="I12" s="18"/>
      <c r="J12" s="19"/>
      <c r="K12" s="17">
        <f t="shared" si="3"/>
        <v>0</v>
      </c>
      <c r="L12" s="19"/>
      <c r="M12" s="18"/>
      <c r="N12" s="17">
        <f t="shared" si="4"/>
        <v>0</v>
      </c>
      <c r="O12" s="18"/>
      <c r="P12" s="17">
        <f t="shared" si="5"/>
        <v>0</v>
      </c>
      <c r="Q12" s="18"/>
      <c r="R12" s="17">
        <f t="shared" si="6"/>
        <v>0</v>
      </c>
      <c r="S12" s="17">
        <f t="shared" si="7"/>
        <v>0</v>
      </c>
      <c r="T12" s="17">
        <f t="shared" si="8"/>
        <v>0</v>
      </c>
      <c r="U12" s="17">
        <f t="shared" si="9"/>
        <v>0</v>
      </c>
      <c r="V12" s="17">
        <f t="shared" si="10"/>
        <v>0</v>
      </c>
      <c r="W12" s="17">
        <f t="shared" si="11"/>
        <v>0</v>
      </c>
      <c r="X12" s="17">
        <f t="shared" si="12"/>
        <v>0</v>
      </c>
      <c r="Y12" s="18"/>
      <c r="Z12" s="17">
        <f t="shared" si="13"/>
        <v>0</v>
      </c>
      <c r="AA12" s="17">
        <f t="shared" si="14"/>
        <v>0</v>
      </c>
      <c r="AB12" s="19"/>
      <c r="AC12" s="19"/>
      <c r="AD12" s="17">
        <f t="shared" si="15"/>
        <v>0</v>
      </c>
      <c r="AE12" s="19"/>
      <c r="AF12" s="17">
        <f t="shared" si="16"/>
        <v>0</v>
      </c>
      <c r="AG12" s="20"/>
      <c r="AH12" s="19"/>
    </row>
    <row r="13" spans="1:34" x14ac:dyDescent="0.25">
      <c r="A13" s="14"/>
      <c r="B13" s="15"/>
      <c r="C13" s="15"/>
      <c r="D13" s="15"/>
      <c r="E13" s="16">
        <f t="shared" si="0"/>
        <v>0</v>
      </c>
      <c r="F13" s="17">
        <f t="shared" si="1"/>
        <v>0</v>
      </c>
      <c r="G13" s="18"/>
      <c r="H13" s="17">
        <f t="shared" si="2"/>
        <v>0</v>
      </c>
      <c r="I13" s="18"/>
      <c r="J13" s="19"/>
      <c r="K13" s="17">
        <f t="shared" si="3"/>
        <v>0</v>
      </c>
      <c r="L13" s="19"/>
      <c r="M13" s="18"/>
      <c r="N13" s="17">
        <f t="shared" si="4"/>
        <v>0</v>
      </c>
      <c r="O13" s="18"/>
      <c r="P13" s="17">
        <f t="shared" si="5"/>
        <v>0</v>
      </c>
      <c r="Q13" s="18"/>
      <c r="R13" s="17">
        <f t="shared" si="6"/>
        <v>0</v>
      </c>
      <c r="S13" s="17">
        <f t="shared" si="7"/>
        <v>0</v>
      </c>
      <c r="T13" s="17">
        <f t="shared" si="8"/>
        <v>0</v>
      </c>
      <c r="U13" s="17">
        <f t="shared" si="9"/>
        <v>0</v>
      </c>
      <c r="V13" s="17">
        <f t="shared" si="10"/>
        <v>0</v>
      </c>
      <c r="W13" s="17">
        <f t="shared" si="11"/>
        <v>0</v>
      </c>
      <c r="X13" s="17">
        <f t="shared" si="12"/>
        <v>0</v>
      </c>
      <c r="Y13" s="18"/>
      <c r="Z13" s="17">
        <f t="shared" si="13"/>
        <v>0</v>
      </c>
      <c r="AA13" s="17">
        <f t="shared" si="14"/>
        <v>0</v>
      </c>
      <c r="AB13" s="19"/>
      <c r="AC13" s="19"/>
      <c r="AD13" s="17">
        <f t="shared" si="15"/>
        <v>0</v>
      </c>
      <c r="AE13" s="19"/>
      <c r="AF13" s="17">
        <f t="shared" si="16"/>
        <v>0</v>
      </c>
      <c r="AG13" s="20"/>
      <c r="AH13" s="19"/>
    </row>
    <row r="14" spans="1:34" x14ac:dyDescent="0.25">
      <c r="A14" s="14"/>
      <c r="B14" s="15"/>
      <c r="C14" s="15"/>
      <c r="D14" s="15"/>
      <c r="E14" s="16">
        <f t="shared" si="0"/>
        <v>0</v>
      </c>
      <c r="F14" s="17">
        <f t="shared" si="1"/>
        <v>0</v>
      </c>
      <c r="G14" s="18"/>
      <c r="H14" s="17">
        <f t="shared" si="2"/>
        <v>0</v>
      </c>
      <c r="I14" s="18"/>
      <c r="J14" s="19"/>
      <c r="K14" s="17">
        <f t="shared" si="3"/>
        <v>0</v>
      </c>
      <c r="L14" s="19"/>
      <c r="M14" s="18"/>
      <c r="N14" s="17">
        <f t="shared" si="4"/>
        <v>0</v>
      </c>
      <c r="O14" s="18"/>
      <c r="P14" s="17">
        <f t="shared" si="5"/>
        <v>0</v>
      </c>
      <c r="Q14" s="18"/>
      <c r="R14" s="17">
        <f t="shared" si="6"/>
        <v>0</v>
      </c>
      <c r="S14" s="17">
        <f t="shared" si="7"/>
        <v>0</v>
      </c>
      <c r="T14" s="17">
        <f t="shared" si="8"/>
        <v>0</v>
      </c>
      <c r="U14" s="17">
        <f t="shared" si="9"/>
        <v>0</v>
      </c>
      <c r="V14" s="17">
        <f t="shared" si="10"/>
        <v>0</v>
      </c>
      <c r="W14" s="17">
        <f t="shared" si="11"/>
        <v>0</v>
      </c>
      <c r="X14" s="17">
        <f t="shared" si="12"/>
        <v>0</v>
      </c>
      <c r="Y14" s="18"/>
      <c r="Z14" s="17">
        <f t="shared" si="13"/>
        <v>0</v>
      </c>
      <c r="AA14" s="17">
        <f t="shared" si="14"/>
        <v>0</v>
      </c>
      <c r="AB14" s="19"/>
      <c r="AC14" s="19"/>
      <c r="AD14" s="17">
        <f t="shared" si="15"/>
        <v>0</v>
      </c>
      <c r="AE14" s="19"/>
      <c r="AF14" s="17">
        <f t="shared" si="16"/>
        <v>0</v>
      </c>
      <c r="AG14" s="20"/>
      <c r="AH14" s="19"/>
    </row>
    <row r="15" spans="1:34" x14ac:dyDescent="0.25">
      <c r="A15" s="15"/>
      <c r="B15" s="15"/>
      <c r="C15" s="15"/>
      <c r="D15" s="15"/>
      <c r="E15" s="16">
        <f t="shared" si="0"/>
        <v>0</v>
      </c>
      <c r="F15" s="17">
        <f t="shared" si="1"/>
        <v>0</v>
      </c>
      <c r="G15" s="18"/>
      <c r="H15" s="17">
        <f t="shared" si="2"/>
        <v>0</v>
      </c>
      <c r="I15" s="18"/>
      <c r="J15" s="19"/>
      <c r="K15" s="17">
        <f t="shared" si="3"/>
        <v>0</v>
      </c>
      <c r="L15" s="19"/>
      <c r="M15" s="18"/>
      <c r="N15" s="17">
        <f t="shared" si="4"/>
        <v>0</v>
      </c>
      <c r="O15" s="18"/>
      <c r="P15" s="17">
        <f t="shared" si="5"/>
        <v>0</v>
      </c>
      <c r="Q15" s="18"/>
      <c r="R15" s="17">
        <f t="shared" si="6"/>
        <v>0</v>
      </c>
      <c r="S15" s="17">
        <f t="shared" si="7"/>
        <v>0</v>
      </c>
      <c r="T15" s="17">
        <f t="shared" si="8"/>
        <v>0</v>
      </c>
      <c r="U15" s="17">
        <f t="shared" si="9"/>
        <v>0</v>
      </c>
      <c r="V15" s="17">
        <f t="shared" si="10"/>
        <v>0</v>
      </c>
      <c r="W15" s="17">
        <f t="shared" si="11"/>
        <v>0</v>
      </c>
      <c r="X15" s="17">
        <f t="shared" si="12"/>
        <v>0</v>
      </c>
      <c r="Y15" s="18"/>
      <c r="Z15" s="17">
        <f t="shared" si="13"/>
        <v>0</v>
      </c>
      <c r="AA15" s="17">
        <f t="shared" si="14"/>
        <v>0</v>
      </c>
      <c r="AB15" s="19"/>
      <c r="AC15" s="19"/>
      <c r="AD15" s="17">
        <f t="shared" si="15"/>
        <v>0</v>
      </c>
      <c r="AE15" s="19"/>
      <c r="AF15" s="17">
        <f t="shared" si="16"/>
        <v>0</v>
      </c>
      <c r="AG15" s="20"/>
      <c r="AH15" s="19"/>
    </row>
    <row r="16" spans="1:34" x14ac:dyDescent="0.25">
      <c r="F16" s="21">
        <f>SUM(F4:F15)</f>
        <v>665</v>
      </c>
      <c r="H16" s="21">
        <f>SUM(H4:H15)</f>
        <v>0</v>
      </c>
      <c r="K16" s="21">
        <f>SUM(K4:K15)</f>
        <v>79.84</v>
      </c>
      <c r="L16" s="22"/>
      <c r="N16" s="21">
        <f>SUM(N4:N15)</f>
        <v>0</v>
      </c>
      <c r="P16" s="21">
        <f>SUM(P4:P15)</f>
        <v>0</v>
      </c>
      <c r="R16" s="21">
        <f t="shared" ref="R16:W16" si="17">SUM(R4:R15)</f>
        <v>0</v>
      </c>
      <c r="S16" s="21">
        <f t="shared" si="17"/>
        <v>0</v>
      </c>
      <c r="T16" s="21">
        <f t="shared" si="17"/>
        <v>0</v>
      </c>
      <c r="U16" s="21">
        <f t="shared" si="17"/>
        <v>0</v>
      </c>
      <c r="V16" s="21">
        <f t="shared" si="17"/>
        <v>0</v>
      </c>
      <c r="W16" s="21">
        <f t="shared" si="17"/>
        <v>0</v>
      </c>
      <c r="AD16" s="21">
        <f>SUM(AD4:AD15)</f>
        <v>0</v>
      </c>
      <c r="AE16" s="21">
        <f>SUM(AE4:AE15)</f>
        <v>0</v>
      </c>
      <c r="AF16" s="23">
        <f>SUM(AF4:AF15)</f>
        <v>744.84</v>
      </c>
      <c r="AG16" s="20"/>
      <c r="AH16" s="17">
        <f>SUM(AH4:AH15)</f>
        <v>0</v>
      </c>
    </row>
    <row r="17" spans="1:34" ht="5.0999999999999996" customHeight="1" x14ac:dyDescent="0.25"/>
    <row r="18" spans="1:34" x14ac:dyDescent="0.25">
      <c r="A18" s="1"/>
      <c r="B18" s="2" t="s">
        <v>45</v>
      </c>
      <c r="C18" s="1"/>
      <c r="D18" s="1"/>
      <c r="E18" s="1"/>
      <c r="F18" s="3">
        <v>9.5</v>
      </c>
      <c r="G18" s="1"/>
      <c r="H18" s="3">
        <v>100</v>
      </c>
      <c r="I18" s="4">
        <v>1.64</v>
      </c>
      <c r="J18" s="24">
        <v>35</v>
      </c>
      <c r="K18" s="1"/>
      <c r="L18" s="1" t="s">
        <v>1</v>
      </c>
      <c r="M18" s="5">
        <v>0.32</v>
      </c>
      <c r="N18" s="1"/>
      <c r="O18" s="3">
        <v>30</v>
      </c>
      <c r="P18" s="1"/>
      <c r="Q18" s="24">
        <v>40</v>
      </c>
      <c r="R18" s="1"/>
      <c r="S18" s="6">
        <v>6.2E-2</v>
      </c>
      <c r="T18" s="6">
        <v>1.4500000000000001E-2</v>
      </c>
      <c r="U18" s="6">
        <v>8.6499999999999994E-2</v>
      </c>
      <c r="V18" s="6">
        <v>1.2999999999999999E-2</v>
      </c>
      <c r="W18" s="6">
        <v>1.5E-3</v>
      </c>
      <c r="X18" s="1"/>
      <c r="Y18" s="7">
        <v>35</v>
      </c>
      <c r="Z18" s="8"/>
      <c r="AA18" s="6">
        <v>0.06</v>
      </c>
      <c r="AB18" s="6"/>
      <c r="AC18" s="6"/>
      <c r="AD18" s="1"/>
      <c r="AE18" s="1"/>
      <c r="AF18" s="1"/>
      <c r="AG18" s="9"/>
      <c r="AH18" s="1" t="s">
        <v>1</v>
      </c>
    </row>
    <row r="19" spans="1:34" x14ac:dyDescent="0.25">
      <c r="A19" s="10"/>
      <c r="B19" s="10"/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2</v>
      </c>
      <c r="H19" s="10" t="s">
        <v>6</v>
      </c>
      <c r="I19" s="10" t="s">
        <v>1</v>
      </c>
      <c r="J19" s="10" t="s">
        <v>7</v>
      </c>
      <c r="K19" s="10" t="s">
        <v>8</v>
      </c>
      <c r="L19" s="10" t="s">
        <v>9</v>
      </c>
      <c r="M19" s="10" t="s">
        <v>9</v>
      </c>
      <c r="N19" s="10" t="s">
        <v>9</v>
      </c>
      <c r="O19" s="10" t="s">
        <v>10</v>
      </c>
      <c r="P19" s="10" t="s">
        <v>11</v>
      </c>
      <c r="Q19" s="10" t="s">
        <v>12</v>
      </c>
      <c r="R19" s="10" t="s">
        <v>13</v>
      </c>
      <c r="S19" s="10"/>
      <c r="T19" s="10"/>
      <c r="U19" s="10"/>
      <c r="V19" s="10" t="s">
        <v>14</v>
      </c>
      <c r="W19" s="10"/>
      <c r="X19" s="10" t="s">
        <v>8</v>
      </c>
      <c r="Y19" s="10" t="s">
        <v>15</v>
      </c>
      <c r="Z19" s="10" t="s">
        <v>1</v>
      </c>
      <c r="AA19" s="10" t="s">
        <v>16</v>
      </c>
      <c r="AB19" s="10" t="s">
        <v>17</v>
      </c>
      <c r="AC19" s="10" t="s">
        <v>17</v>
      </c>
      <c r="AD19" s="10" t="s">
        <v>8</v>
      </c>
      <c r="AE19" s="10" t="s">
        <v>18</v>
      </c>
      <c r="AF19" s="10" t="s">
        <v>8</v>
      </c>
      <c r="AG19" s="11"/>
      <c r="AH19" s="10" t="s">
        <v>19</v>
      </c>
    </row>
    <row r="20" spans="1:34" x14ac:dyDescent="0.25">
      <c r="A20" s="12" t="s">
        <v>20</v>
      </c>
      <c r="B20" s="12" t="s">
        <v>21</v>
      </c>
      <c r="C20" s="12" t="s">
        <v>22</v>
      </c>
      <c r="D20" s="12" t="s">
        <v>23</v>
      </c>
      <c r="E20" s="12" t="s">
        <v>24</v>
      </c>
      <c r="F20" s="12" t="s">
        <v>32</v>
      </c>
      <c r="G20" s="12" t="s">
        <v>26</v>
      </c>
      <c r="H20" s="12" t="s">
        <v>32</v>
      </c>
      <c r="I20" s="12" t="s">
        <v>28</v>
      </c>
      <c r="J20" s="12" t="s">
        <v>46</v>
      </c>
      <c r="K20" s="12" t="s">
        <v>30</v>
      </c>
      <c r="L20" s="12" t="s">
        <v>31</v>
      </c>
      <c r="M20" s="12" t="s">
        <v>28</v>
      </c>
      <c r="N20" s="12" t="s">
        <v>32</v>
      </c>
      <c r="O20" s="12" t="s">
        <v>33</v>
      </c>
      <c r="P20" s="12" t="s">
        <v>32</v>
      </c>
      <c r="Q20" s="12" t="s">
        <v>34</v>
      </c>
      <c r="R20" s="12" t="s">
        <v>32</v>
      </c>
      <c r="S20" s="12" t="s">
        <v>35</v>
      </c>
      <c r="T20" s="12" t="s">
        <v>36</v>
      </c>
      <c r="U20" s="12" t="s">
        <v>14</v>
      </c>
      <c r="V20" s="12" t="s">
        <v>37</v>
      </c>
      <c r="W20" s="12" t="s">
        <v>38</v>
      </c>
      <c r="X20" s="12" t="s">
        <v>39</v>
      </c>
      <c r="Y20" s="12" t="s">
        <v>40</v>
      </c>
      <c r="Z20" s="12" t="s">
        <v>41</v>
      </c>
      <c r="AA20" s="12" t="s">
        <v>40</v>
      </c>
      <c r="AB20" s="12" t="s">
        <v>28</v>
      </c>
      <c r="AC20" s="12" t="s">
        <v>42</v>
      </c>
      <c r="AD20" s="12" t="s">
        <v>41</v>
      </c>
      <c r="AE20" s="12" t="s">
        <v>43</v>
      </c>
      <c r="AF20" s="12" t="s">
        <v>32</v>
      </c>
      <c r="AG20" s="13"/>
      <c r="AH20" s="12" t="s">
        <v>44</v>
      </c>
    </row>
    <row r="21" spans="1:34" x14ac:dyDescent="0.25">
      <c r="A21" s="14"/>
      <c r="B21" s="15"/>
      <c r="C21" s="15"/>
      <c r="D21" s="15"/>
      <c r="E21" s="16">
        <f>+C21*D21</f>
        <v>0</v>
      </c>
      <c r="F21" s="17">
        <f>ROUND(E21*$F$18,2)</f>
        <v>0</v>
      </c>
      <c r="G21" s="18"/>
      <c r="H21" s="17">
        <f>ROUND(G21*$H$18,2)</f>
        <v>0</v>
      </c>
      <c r="I21" s="18"/>
      <c r="J21" s="19"/>
      <c r="K21" s="17">
        <f>ROUND((I21*$I$18)+(J21*$J$18),2)</f>
        <v>0</v>
      </c>
      <c r="L21" s="19"/>
      <c r="M21" s="18"/>
      <c r="N21" s="17">
        <f>ROUND(L21+(M21*$M$18),2)</f>
        <v>0</v>
      </c>
      <c r="O21" s="18"/>
      <c r="P21" s="17">
        <f>ROUND(O21*$O$18,2)</f>
        <v>0</v>
      </c>
      <c r="Q21" s="18"/>
      <c r="R21" s="17">
        <f>ROUND(Q21*$Q$18,2)</f>
        <v>0</v>
      </c>
      <c r="S21" s="17">
        <f>ROUND((P21+R21)*$S$18,2)</f>
        <v>0</v>
      </c>
      <c r="T21" s="17">
        <f>ROUND((P21+R21)*$T$18,2)</f>
        <v>0</v>
      </c>
      <c r="U21" s="17">
        <f>ROUND((P21+R21)*$U$18,2)</f>
        <v>0</v>
      </c>
      <c r="V21" s="17">
        <f>ROUND((P21+R21)*$V$18,2)</f>
        <v>0</v>
      </c>
      <c r="W21" s="17">
        <f>ROUND((P21+R21)*$W$18,2)</f>
        <v>0</v>
      </c>
      <c r="X21" s="17">
        <f>+P21+R21+SUM(S21:W21)</f>
        <v>0</v>
      </c>
      <c r="Y21" s="18"/>
      <c r="Z21" s="17">
        <f>ROUND(Y21*$Y$18,2)</f>
        <v>0</v>
      </c>
      <c r="AA21" s="17">
        <f>ROUND(Z21*$AA$18,2)</f>
        <v>0</v>
      </c>
      <c r="AB21" s="19"/>
      <c r="AC21" s="19"/>
      <c r="AD21" s="17">
        <f t="shared" ref="AD21:AD29" si="18">SUM(Z21:AC21)</f>
        <v>0</v>
      </c>
      <c r="AE21" s="19"/>
      <c r="AF21" s="17">
        <f>+F21+H21+K21+N21+X21+AD21+AE21</f>
        <v>0</v>
      </c>
      <c r="AG21" s="20"/>
      <c r="AH21" s="19"/>
    </row>
    <row r="22" spans="1:34" x14ac:dyDescent="0.25">
      <c r="A22" s="14"/>
      <c r="B22" s="15"/>
      <c r="C22" s="15"/>
      <c r="D22" s="15"/>
      <c r="E22" s="16">
        <f t="shared" ref="E22:E29" si="19">+C22*D22</f>
        <v>0</v>
      </c>
      <c r="F22" s="17">
        <f t="shared" ref="F22:F29" si="20">ROUND(E22*$F$18,2)</f>
        <v>0</v>
      </c>
      <c r="G22" s="18"/>
      <c r="H22" s="17">
        <f t="shared" ref="H22:H29" si="21">ROUND(G22*$H$18,2)</f>
        <v>0</v>
      </c>
      <c r="I22" s="18"/>
      <c r="J22" s="19"/>
      <c r="K22" s="17">
        <f t="shared" ref="K22:K29" si="22">ROUND((I22*$I$18)+(J22*$J$18),2)</f>
        <v>0</v>
      </c>
      <c r="L22" s="19"/>
      <c r="M22" s="18"/>
      <c r="N22" s="17">
        <f t="shared" ref="N22:N29" si="23">ROUND(L22+(M22*$M$18),2)</f>
        <v>0</v>
      </c>
      <c r="O22" s="18"/>
      <c r="P22" s="17">
        <f t="shared" ref="P22:P29" si="24">ROUND(O22*$O$18,2)</f>
        <v>0</v>
      </c>
      <c r="Q22" s="18"/>
      <c r="R22" s="17">
        <f t="shared" ref="R22:R29" si="25">ROUND(Q22*$Q$18,2)</f>
        <v>0</v>
      </c>
      <c r="S22" s="17">
        <f t="shared" ref="S22:S29" si="26">ROUND((P22+R22)*$S$18,2)</f>
        <v>0</v>
      </c>
      <c r="T22" s="17">
        <f t="shared" ref="T22:T29" si="27">ROUND((P22+R22)*$T$18,2)</f>
        <v>0</v>
      </c>
      <c r="U22" s="17">
        <f t="shared" ref="U22:U29" si="28">ROUND((P22+R22)*$U$18,2)</f>
        <v>0</v>
      </c>
      <c r="V22" s="17">
        <f t="shared" ref="V22:V29" si="29">ROUND((P22+R22)*$V$18,2)</f>
        <v>0</v>
      </c>
      <c r="W22" s="17">
        <f t="shared" ref="W22:W29" si="30">ROUND((P22+R22)*$W$18,2)</f>
        <v>0</v>
      </c>
      <c r="X22" s="17">
        <f t="shared" ref="X22:X29" si="31">+P22+R22+SUM(S22:W22)</f>
        <v>0</v>
      </c>
      <c r="Y22" s="18"/>
      <c r="Z22" s="17">
        <f t="shared" ref="Z22:Z29" si="32">ROUND(Y22*$Y$18,2)</f>
        <v>0</v>
      </c>
      <c r="AA22" s="17">
        <f t="shared" ref="AA22:AA29" si="33">ROUND(Z22*$AA$18,2)</f>
        <v>0</v>
      </c>
      <c r="AB22" s="19"/>
      <c r="AC22" s="19"/>
      <c r="AD22" s="17">
        <f t="shared" si="18"/>
        <v>0</v>
      </c>
      <c r="AE22" s="19"/>
      <c r="AF22" s="17">
        <f t="shared" ref="AF22:AF29" si="34">+F22+H22+K22+N22+X22+AD22+AE22</f>
        <v>0</v>
      </c>
      <c r="AG22" s="20"/>
      <c r="AH22" s="19"/>
    </row>
    <row r="23" spans="1:34" x14ac:dyDescent="0.25">
      <c r="A23" s="14"/>
      <c r="B23" s="15"/>
      <c r="C23" s="15"/>
      <c r="D23" s="15"/>
      <c r="E23" s="16">
        <f t="shared" si="19"/>
        <v>0</v>
      </c>
      <c r="F23" s="17">
        <f t="shared" si="20"/>
        <v>0</v>
      </c>
      <c r="G23" s="18"/>
      <c r="H23" s="17">
        <f t="shared" si="21"/>
        <v>0</v>
      </c>
      <c r="I23" s="18"/>
      <c r="J23" s="19"/>
      <c r="K23" s="17">
        <f t="shared" si="22"/>
        <v>0</v>
      </c>
      <c r="L23" s="19"/>
      <c r="M23" s="18"/>
      <c r="N23" s="17">
        <f t="shared" si="23"/>
        <v>0</v>
      </c>
      <c r="O23" s="18"/>
      <c r="P23" s="17">
        <f t="shared" si="24"/>
        <v>0</v>
      </c>
      <c r="Q23" s="18"/>
      <c r="R23" s="17">
        <f t="shared" si="25"/>
        <v>0</v>
      </c>
      <c r="S23" s="17">
        <f t="shared" si="26"/>
        <v>0</v>
      </c>
      <c r="T23" s="17">
        <f t="shared" si="27"/>
        <v>0</v>
      </c>
      <c r="U23" s="17">
        <f t="shared" si="28"/>
        <v>0</v>
      </c>
      <c r="V23" s="17">
        <f t="shared" si="29"/>
        <v>0</v>
      </c>
      <c r="W23" s="17">
        <f t="shared" si="30"/>
        <v>0</v>
      </c>
      <c r="X23" s="17">
        <f t="shared" si="31"/>
        <v>0</v>
      </c>
      <c r="Y23" s="18"/>
      <c r="Z23" s="17">
        <f t="shared" si="32"/>
        <v>0</v>
      </c>
      <c r="AA23" s="17">
        <f t="shared" si="33"/>
        <v>0</v>
      </c>
      <c r="AB23" s="19"/>
      <c r="AC23" s="19"/>
      <c r="AD23" s="17">
        <f t="shared" si="18"/>
        <v>0</v>
      </c>
      <c r="AE23" s="19"/>
      <c r="AF23" s="17">
        <f t="shared" si="34"/>
        <v>0</v>
      </c>
      <c r="AG23" s="20"/>
      <c r="AH23" s="19"/>
    </row>
    <row r="24" spans="1:34" x14ac:dyDescent="0.25">
      <c r="A24" s="14"/>
      <c r="B24" s="15"/>
      <c r="C24" s="15"/>
      <c r="D24" s="15"/>
      <c r="E24" s="16">
        <f t="shared" si="19"/>
        <v>0</v>
      </c>
      <c r="F24" s="17">
        <f t="shared" si="20"/>
        <v>0</v>
      </c>
      <c r="G24" s="18"/>
      <c r="H24" s="17">
        <f t="shared" si="21"/>
        <v>0</v>
      </c>
      <c r="I24" s="18"/>
      <c r="J24" s="19"/>
      <c r="K24" s="17">
        <f t="shared" si="22"/>
        <v>0</v>
      </c>
      <c r="L24" s="19"/>
      <c r="M24" s="18"/>
      <c r="N24" s="17">
        <f t="shared" si="23"/>
        <v>0</v>
      </c>
      <c r="O24" s="18"/>
      <c r="P24" s="17">
        <f t="shared" si="24"/>
        <v>0</v>
      </c>
      <c r="Q24" s="18"/>
      <c r="R24" s="17">
        <f t="shared" si="25"/>
        <v>0</v>
      </c>
      <c r="S24" s="17">
        <f t="shared" si="26"/>
        <v>0</v>
      </c>
      <c r="T24" s="17">
        <f t="shared" si="27"/>
        <v>0</v>
      </c>
      <c r="U24" s="17">
        <f t="shared" si="28"/>
        <v>0</v>
      </c>
      <c r="V24" s="17">
        <f t="shared" si="29"/>
        <v>0</v>
      </c>
      <c r="W24" s="17">
        <f t="shared" si="30"/>
        <v>0</v>
      </c>
      <c r="X24" s="17">
        <f t="shared" si="31"/>
        <v>0</v>
      </c>
      <c r="Y24" s="18"/>
      <c r="Z24" s="17">
        <f t="shared" si="32"/>
        <v>0</v>
      </c>
      <c r="AA24" s="17">
        <f t="shared" si="33"/>
        <v>0</v>
      </c>
      <c r="AB24" s="19"/>
      <c r="AC24" s="19"/>
      <c r="AD24" s="17">
        <f t="shared" si="18"/>
        <v>0</v>
      </c>
      <c r="AE24" s="19"/>
      <c r="AF24" s="17">
        <f t="shared" si="34"/>
        <v>0</v>
      </c>
      <c r="AG24" s="20"/>
      <c r="AH24" s="19"/>
    </row>
    <row r="25" spans="1:34" x14ac:dyDescent="0.25">
      <c r="A25" s="14"/>
      <c r="B25" s="15"/>
      <c r="C25" s="15"/>
      <c r="D25" s="15"/>
      <c r="E25" s="16">
        <f t="shared" si="19"/>
        <v>0</v>
      </c>
      <c r="F25" s="17">
        <f t="shared" si="20"/>
        <v>0</v>
      </c>
      <c r="G25" s="18"/>
      <c r="H25" s="17">
        <f t="shared" si="21"/>
        <v>0</v>
      </c>
      <c r="I25" s="18"/>
      <c r="J25" s="19"/>
      <c r="K25" s="17">
        <f t="shared" si="22"/>
        <v>0</v>
      </c>
      <c r="L25" s="19"/>
      <c r="M25" s="18"/>
      <c r="N25" s="17">
        <f t="shared" si="23"/>
        <v>0</v>
      </c>
      <c r="O25" s="18"/>
      <c r="P25" s="17">
        <f t="shared" si="24"/>
        <v>0</v>
      </c>
      <c r="Q25" s="18"/>
      <c r="R25" s="17">
        <f t="shared" si="25"/>
        <v>0</v>
      </c>
      <c r="S25" s="17">
        <f t="shared" si="26"/>
        <v>0</v>
      </c>
      <c r="T25" s="17">
        <f t="shared" si="27"/>
        <v>0</v>
      </c>
      <c r="U25" s="17">
        <f t="shared" si="28"/>
        <v>0</v>
      </c>
      <c r="V25" s="17">
        <f t="shared" si="29"/>
        <v>0</v>
      </c>
      <c r="W25" s="17">
        <f t="shared" si="30"/>
        <v>0</v>
      </c>
      <c r="X25" s="17">
        <f t="shared" si="31"/>
        <v>0</v>
      </c>
      <c r="Y25" s="18"/>
      <c r="Z25" s="17">
        <f t="shared" si="32"/>
        <v>0</v>
      </c>
      <c r="AA25" s="17">
        <f t="shared" si="33"/>
        <v>0</v>
      </c>
      <c r="AB25" s="19"/>
      <c r="AC25" s="19"/>
      <c r="AD25" s="17">
        <f t="shared" si="18"/>
        <v>0</v>
      </c>
      <c r="AE25" s="19"/>
      <c r="AF25" s="17">
        <f t="shared" si="34"/>
        <v>0</v>
      </c>
      <c r="AG25" s="20"/>
      <c r="AH25" s="19"/>
    </row>
    <row r="26" spans="1:34" x14ac:dyDescent="0.25">
      <c r="A26" s="14"/>
      <c r="B26" s="15"/>
      <c r="C26" s="15"/>
      <c r="D26" s="15"/>
      <c r="E26" s="16">
        <f t="shared" si="19"/>
        <v>0</v>
      </c>
      <c r="F26" s="17">
        <f t="shared" si="20"/>
        <v>0</v>
      </c>
      <c r="G26" s="18"/>
      <c r="H26" s="17">
        <f t="shared" si="21"/>
        <v>0</v>
      </c>
      <c r="I26" s="18"/>
      <c r="J26" s="19"/>
      <c r="K26" s="17">
        <f t="shared" si="22"/>
        <v>0</v>
      </c>
      <c r="L26" s="19"/>
      <c r="M26" s="18"/>
      <c r="N26" s="17">
        <f t="shared" si="23"/>
        <v>0</v>
      </c>
      <c r="O26" s="18"/>
      <c r="P26" s="17">
        <f t="shared" si="24"/>
        <v>0</v>
      </c>
      <c r="Q26" s="18"/>
      <c r="R26" s="17">
        <f t="shared" si="25"/>
        <v>0</v>
      </c>
      <c r="S26" s="17">
        <f t="shared" si="26"/>
        <v>0</v>
      </c>
      <c r="T26" s="17">
        <f t="shared" si="27"/>
        <v>0</v>
      </c>
      <c r="U26" s="17">
        <f t="shared" si="28"/>
        <v>0</v>
      </c>
      <c r="V26" s="17">
        <f t="shared" si="29"/>
        <v>0</v>
      </c>
      <c r="W26" s="17">
        <f t="shared" si="30"/>
        <v>0</v>
      </c>
      <c r="X26" s="17">
        <f t="shared" si="31"/>
        <v>0</v>
      </c>
      <c r="Y26" s="18"/>
      <c r="Z26" s="17">
        <f t="shared" si="32"/>
        <v>0</v>
      </c>
      <c r="AA26" s="17">
        <f t="shared" si="33"/>
        <v>0</v>
      </c>
      <c r="AB26" s="19"/>
      <c r="AC26" s="19"/>
      <c r="AD26" s="17">
        <f t="shared" si="18"/>
        <v>0</v>
      </c>
      <c r="AE26" s="19"/>
      <c r="AF26" s="17">
        <f t="shared" si="34"/>
        <v>0</v>
      </c>
      <c r="AG26" s="20"/>
      <c r="AH26" s="19"/>
    </row>
    <row r="27" spans="1:34" x14ac:dyDescent="0.25">
      <c r="A27" s="14"/>
      <c r="B27" s="15"/>
      <c r="C27" s="15"/>
      <c r="D27" s="15"/>
      <c r="E27" s="16">
        <f t="shared" si="19"/>
        <v>0</v>
      </c>
      <c r="F27" s="17">
        <f t="shared" si="20"/>
        <v>0</v>
      </c>
      <c r="G27" s="18"/>
      <c r="H27" s="17">
        <f t="shared" si="21"/>
        <v>0</v>
      </c>
      <c r="I27" s="18"/>
      <c r="J27" s="19"/>
      <c r="K27" s="17">
        <f t="shared" si="22"/>
        <v>0</v>
      </c>
      <c r="L27" s="19"/>
      <c r="M27" s="18"/>
      <c r="N27" s="17">
        <f t="shared" si="23"/>
        <v>0</v>
      </c>
      <c r="O27" s="18"/>
      <c r="P27" s="17">
        <f t="shared" si="24"/>
        <v>0</v>
      </c>
      <c r="Q27" s="18"/>
      <c r="R27" s="17">
        <f t="shared" si="25"/>
        <v>0</v>
      </c>
      <c r="S27" s="17">
        <f t="shared" si="26"/>
        <v>0</v>
      </c>
      <c r="T27" s="17">
        <f t="shared" si="27"/>
        <v>0</v>
      </c>
      <c r="U27" s="17">
        <f t="shared" si="28"/>
        <v>0</v>
      </c>
      <c r="V27" s="17">
        <f t="shared" si="29"/>
        <v>0</v>
      </c>
      <c r="W27" s="17">
        <f t="shared" si="30"/>
        <v>0</v>
      </c>
      <c r="X27" s="17">
        <f t="shared" si="31"/>
        <v>0</v>
      </c>
      <c r="Y27" s="18"/>
      <c r="Z27" s="17">
        <f t="shared" si="32"/>
        <v>0</v>
      </c>
      <c r="AA27" s="17">
        <f t="shared" si="33"/>
        <v>0</v>
      </c>
      <c r="AB27" s="19"/>
      <c r="AC27" s="19"/>
      <c r="AD27" s="17">
        <f t="shared" si="18"/>
        <v>0</v>
      </c>
      <c r="AE27" s="19"/>
      <c r="AF27" s="17">
        <f t="shared" si="34"/>
        <v>0</v>
      </c>
      <c r="AG27" s="20"/>
      <c r="AH27" s="19"/>
    </row>
    <row r="28" spans="1:34" x14ac:dyDescent="0.25">
      <c r="A28" s="14"/>
      <c r="B28" s="15"/>
      <c r="C28" s="15"/>
      <c r="D28" s="15"/>
      <c r="E28" s="16">
        <f t="shared" si="19"/>
        <v>0</v>
      </c>
      <c r="F28" s="17">
        <f t="shared" si="20"/>
        <v>0</v>
      </c>
      <c r="G28" s="18"/>
      <c r="H28" s="17">
        <f t="shared" si="21"/>
        <v>0</v>
      </c>
      <c r="I28" s="18"/>
      <c r="J28" s="19"/>
      <c r="K28" s="17">
        <f t="shared" si="22"/>
        <v>0</v>
      </c>
      <c r="L28" s="19"/>
      <c r="M28" s="18"/>
      <c r="N28" s="17">
        <f t="shared" si="23"/>
        <v>0</v>
      </c>
      <c r="O28" s="18"/>
      <c r="P28" s="17">
        <f t="shared" si="24"/>
        <v>0</v>
      </c>
      <c r="Q28" s="18"/>
      <c r="R28" s="17">
        <f t="shared" si="25"/>
        <v>0</v>
      </c>
      <c r="S28" s="17">
        <f t="shared" si="26"/>
        <v>0</v>
      </c>
      <c r="T28" s="17">
        <f t="shared" si="27"/>
        <v>0</v>
      </c>
      <c r="U28" s="17">
        <f t="shared" si="28"/>
        <v>0</v>
      </c>
      <c r="V28" s="17">
        <f t="shared" si="29"/>
        <v>0</v>
      </c>
      <c r="W28" s="17">
        <f t="shared" si="30"/>
        <v>0</v>
      </c>
      <c r="X28" s="17">
        <f t="shared" si="31"/>
        <v>0</v>
      </c>
      <c r="Y28" s="18"/>
      <c r="Z28" s="17">
        <f t="shared" si="32"/>
        <v>0</v>
      </c>
      <c r="AA28" s="17">
        <f t="shared" si="33"/>
        <v>0</v>
      </c>
      <c r="AB28" s="19"/>
      <c r="AC28" s="19"/>
      <c r="AD28" s="17">
        <f t="shared" si="18"/>
        <v>0</v>
      </c>
      <c r="AE28" s="19"/>
      <c r="AF28" s="17">
        <f t="shared" si="34"/>
        <v>0</v>
      </c>
      <c r="AG28" s="20"/>
      <c r="AH28" s="19"/>
    </row>
    <row r="29" spans="1:34" x14ac:dyDescent="0.25">
      <c r="A29" s="14"/>
      <c r="B29" s="15"/>
      <c r="C29" s="15"/>
      <c r="D29" s="15"/>
      <c r="E29" s="16">
        <f t="shared" si="19"/>
        <v>0</v>
      </c>
      <c r="F29" s="17">
        <f t="shared" si="20"/>
        <v>0</v>
      </c>
      <c r="G29" s="18"/>
      <c r="H29" s="17">
        <f t="shared" si="21"/>
        <v>0</v>
      </c>
      <c r="I29" s="18"/>
      <c r="J29" s="19"/>
      <c r="K29" s="17">
        <f t="shared" si="22"/>
        <v>0</v>
      </c>
      <c r="L29" s="19"/>
      <c r="M29" s="18"/>
      <c r="N29" s="17">
        <f t="shared" si="23"/>
        <v>0</v>
      </c>
      <c r="O29" s="18"/>
      <c r="P29" s="17">
        <f t="shared" si="24"/>
        <v>0</v>
      </c>
      <c r="Q29" s="18"/>
      <c r="R29" s="17">
        <f t="shared" si="25"/>
        <v>0</v>
      </c>
      <c r="S29" s="17">
        <f t="shared" si="26"/>
        <v>0</v>
      </c>
      <c r="T29" s="17">
        <f t="shared" si="27"/>
        <v>0</v>
      </c>
      <c r="U29" s="17">
        <f t="shared" si="28"/>
        <v>0</v>
      </c>
      <c r="V29" s="17">
        <f t="shared" si="29"/>
        <v>0</v>
      </c>
      <c r="W29" s="17">
        <f t="shared" si="30"/>
        <v>0</v>
      </c>
      <c r="X29" s="17">
        <f t="shared" si="31"/>
        <v>0</v>
      </c>
      <c r="Y29" s="18"/>
      <c r="Z29" s="17">
        <f t="shared" si="32"/>
        <v>0</v>
      </c>
      <c r="AA29" s="17">
        <f t="shared" si="33"/>
        <v>0</v>
      </c>
      <c r="AB29" s="19"/>
      <c r="AC29" s="19"/>
      <c r="AD29" s="17">
        <f t="shared" si="18"/>
        <v>0</v>
      </c>
      <c r="AE29" s="19"/>
      <c r="AF29" s="17">
        <f t="shared" si="34"/>
        <v>0</v>
      </c>
      <c r="AG29" s="20"/>
      <c r="AH29" s="19"/>
    </row>
    <row r="30" spans="1:34" x14ac:dyDescent="0.25">
      <c r="F30" s="21">
        <f>SUM(F21:F29)</f>
        <v>0</v>
      </c>
      <c r="H30" s="21">
        <f>SUM(H21:H29)</f>
        <v>0</v>
      </c>
      <c r="K30" s="21">
        <f>SUM(K21:K29)</f>
        <v>0</v>
      </c>
      <c r="L30" s="22"/>
      <c r="N30" s="21">
        <f>SUM(N21:N29)</f>
        <v>0</v>
      </c>
      <c r="P30" s="21">
        <f>SUM(P21:P29)</f>
        <v>0</v>
      </c>
      <c r="R30" s="21">
        <f t="shared" ref="R30:W30" si="35">SUM(R21:R29)</f>
        <v>0</v>
      </c>
      <c r="S30" s="21">
        <f t="shared" si="35"/>
        <v>0</v>
      </c>
      <c r="T30" s="21">
        <f t="shared" si="35"/>
        <v>0</v>
      </c>
      <c r="U30" s="21">
        <f t="shared" si="35"/>
        <v>0</v>
      </c>
      <c r="V30" s="21">
        <f t="shared" si="35"/>
        <v>0</v>
      </c>
      <c r="W30" s="21">
        <f t="shared" si="35"/>
        <v>0</v>
      </c>
      <c r="AD30" s="21">
        <f>SUM(AD21:AD29)</f>
        <v>0</v>
      </c>
      <c r="AE30" s="21">
        <f>SUM(AE21:AE29)</f>
        <v>0</v>
      </c>
      <c r="AF30" s="23">
        <f>SUM(AF21:AF29)</f>
        <v>0</v>
      </c>
      <c r="AG30" s="20"/>
      <c r="AH30" s="17">
        <f>SUM(AH21:AH29)</f>
        <v>0</v>
      </c>
    </row>
    <row r="31" spans="1:34" ht="5.0999999999999996" customHeight="1" x14ac:dyDescent="0.25"/>
    <row r="32" spans="1:34" x14ac:dyDescent="0.25">
      <c r="A32" s="1"/>
      <c r="B32" s="2" t="s">
        <v>47</v>
      </c>
      <c r="C32" s="1"/>
      <c r="D32" s="1"/>
      <c r="E32" s="1"/>
      <c r="F32" s="3">
        <v>9.5</v>
      </c>
      <c r="G32" s="1"/>
      <c r="H32" s="3">
        <v>100</v>
      </c>
      <c r="I32" s="4">
        <v>1.64</v>
      </c>
      <c r="J32" s="24">
        <v>35</v>
      </c>
      <c r="K32" s="1"/>
      <c r="L32" s="1" t="s">
        <v>1</v>
      </c>
      <c r="M32" s="1">
        <v>0.32</v>
      </c>
      <c r="N32" s="1"/>
      <c r="O32" s="3">
        <v>30</v>
      </c>
      <c r="P32" s="1"/>
      <c r="Q32" s="24">
        <v>40</v>
      </c>
      <c r="R32" s="1"/>
      <c r="S32" s="6">
        <v>6.2E-2</v>
      </c>
      <c r="T32" s="6">
        <v>1.4500000000000001E-2</v>
      </c>
      <c r="U32" s="6">
        <v>8.6499999999999994E-2</v>
      </c>
      <c r="V32" s="6">
        <v>1.2999999999999999E-2</v>
      </c>
      <c r="W32" s="6">
        <v>1.5E-3</v>
      </c>
      <c r="X32" s="1"/>
      <c r="Y32" s="7">
        <v>35</v>
      </c>
      <c r="Z32" s="8"/>
      <c r="AA32" s="6">
        <v>0.06</v>
      </c>
      <c r="AB32" s="6"/>
      <c r="AC32" s="6"/>
      <c r="AD32" s="1"/>
      <c r="AE32" s="1"/>
      <c r="AF32" s="1"/>
      <c r="AG32" s="9"/>
      <c r="AH32" s="1" t="s">
        <v>1</v>
      </c>
    </row>
    <row r="33" spans="1:34" x14ac:dyDescent="0.25">
      <c r="A33" s="10"/>
      <c r="B33" s="10"/>
      <c r="C33" s="10" t="s">
        <v>2</v>
      </c>
      <c r="D33" s="10" t="s">
        <v>3</v>
      </c>
      <c r="E33" s="10" t="s">
        <v>4</v>
      </c>
      <c r="F33" s="10" t="s">
        <v>5</v>
      </c>
      <c r="G33" s="10" t="s">
        <v>2</v>
      </c>
      <c r="H33" s="10" t="s">
        <v>6</v>
      </c>
      <c r="I33" s="10" t="s">
        <v>1</v>
      </c>
      <c r="J33" s="10" t="s">
        <v>7</v>
      </c>
      <c r="K33" s="10" t="s">
        <v>8</v>
      </c>
      <c r="L33" s="10" t="s">
        <v>9</v>
      </c>
      <c r="M33" s="10" t="s">
        <v>9</v>
      </c>
      <c r="N33" s="10" t="s">
        <v>9</v>
      </c>
      <c r="O33" s="10" t="s">
        <v>10</v>
      </c>
      <c r="P33" s="10" t="s">
        <v>11</v>
      </c>
      <c r="Q33" s="10" t="s">
        <v>12</v>
      </c>
      <c r="R33" s="10" t="s">
        <v>13</v>
      </c>
      <c r="S33" s="10"/>
      <c r="T33" s="10"/>
      <c r="U33" s="10"/>
      <c r="V33" s="10" t="s">
        <v>14</v>
      </c>
      <c r="W33" s="10"/>
      <c r="X33" s="10" t="s">
        <v>8</v>
      </c>
      <c r="Y33" s="10" t="s">
        <v>15</v>
      </c>
      <c r="Z33" s="10" t="s">
        <v>1</v>
      </c>
      <c r="AA33" s="10" t="s">
        <v>16</v>
      </c>
      <c r="AB33" s="10" t="s">
        <v>17</v>
      </c>
      <c r="AC33" s="10" t="s">
        <v>17</v>
      </c>
      <c r="AD33" s="10" t="s">
        <v>8</v>
      </c>
      <c r="AE33" s="10" t="s">
        <v>18</v>
      </c>
      <c r="AF33" s="10" t="s">
        <v>8</v>
      </c>
      <c r="AG33" s="11"/>
      <c r="AH33" s="10" t="s">
        <v>19</v>
      </c>
    </row>
    <row r="34" spans="1:34" x14ac:dyDescent="0.25">
      <c r="A34" s="12" t="s">
        <v>20</v>
      </c>
      <c r="B34" s="12" t="s">
        <v>21</v>
      </c>
      <c r="C34" s="12" t="s">
        <v>22</v>
      </c>
      <c r="D34" s="12" t="s">
        <v>23</v>
      </c>
      <c r="E34" s="12" t="s">
        <v>24</v>
      </c>
      <c r="F34" s="12" t="s">
        <v>32</v>
      </c>
      <c r="G34" s="12" t="s">
        <v>26</v>
      </c>
      <c r="H34" s="12" t="s">
        <v>32</v>
      </c>
      <c r="I34" s="12" t="s">
        <v>28</v>
      </c>
      <c r="J34" s="12" t="s">
        <v>46</v>
      </c>
      <c r="K34" s="12" t="s">
        <v>30</v>
      </c>
      <c r="L34" s="12" t="s">
        <v>31</v>
      </c>
      <c r="M34" s="12" t="s">
        <v>28</v>
      </c>
      <c r="N34" s="12" t="s">
        <v>32</v>
      </c>
      <c r="O34" s="12" t="s">
        <v>33</v>
      </c>
      <c r="P34" s="12" t="s">
        <v>32</v>
      </c>
      <c r="Q34" s="12" t="s">
        <v>34</v>
      </c>
      <c r="R34" s="12" t="s">
        <v>32</v>
      </c>
      <c r="S34" s="12" t="s">
        <v>35</v>
      </c>
      <c r="T34" s="12" t="s">
        <v>36</v>
      </c>
      <c r="U34" s="12" t="s">
        <v>14</v>
      </c>
      <c r="V34" s="12" t="s">
        <v>37</v>
      </c>
      <c r="W34" s="12" t="s">
        <v>38</v>
      </c>
      <c r="X34" s="12" t="s">
        <v>39</v>
      </c>
      <c r="Y34" s="12" t="s">
        <v>40</v>
      </c>
      <c r="Z34" s="12" t="s">
        <v>41</v>
      </c>
      <c r="AA34" s="12" t="s">
        <v>40</v>
      </c>
      <c r="AB34" s="12" t="s">
        <v>28</v>
      </c>
      <c r="AC34" s="12" t="s">
        <v>42</v>
      </c>
      <c r="AD34" s="12" t="s">
        <v>41</v>
      </c>
      <c r="AE34" s="12" t="s">
        <v>43</v>
      </c>
      <c r="AF34" s="12" t="s">
        <v>32</v>
      </c>
      <c r="AG34" s="13"/>
      <c r="AH34" s="12" t="s">
        <v>44</v>
      </c>
    </row>
    <row r="35" spans="1:34" x14ac:dyDescent="0.25">
      <c r="A35" s="14"/>
      <c r="B35" s="15"/>
      <c r="C35" s="15"/>
      <c r="D35" s="15"/>
      <c r="E35" s="16">
        <f>+C35*D35</f>
        <v>0</v>
      </c>
      <c r="F35" s="17">
        <f>ROUND(E35*$F$32,2)</f>
        <v>0</v>
      </c>
      <c r="G35" s="18"/>
      <c r="H35" s="17">
        <f>ROUND(G35*$H$32,2)</f>
        <v>0</v>
      </c>
      <c r="I35" s="18"/>
      <c r="J35" s="19"/>
      <c r="K35" s="17">
        <f>ROUND((I35*$I$32)+(J35*$J$32),2)</f>
        <v>0</v>
      </c>
      <c r="L35" s="19"/>
      <c r="M35" s="18"/>
      <c r="N35" s="17">
        <f>ROUND(L35+(M35*$M$32),2)</f>
        <v>0</v>
      </c>
      <c r="O35" s="18"/>
      <c r="P35" s="17">
        <f>ROUND(O35*$O$32,2)</f>
        <v>0</v>
      </c>
      <c r="Q35" s="18"/>
      <c r="R35" s="17">
        <f>ROUND(Q35*$Q$32,2)</f>
        <v>0</v>
      </c>
      <c r="S35" s="17">
        <f>ROUND((P35+R35)*$S$32,2)</f>
        <v>0</v>
      </c>
      <c r="T35" s="17">
        <f>ROUND((P35+R35)*$T$32,2)</f>
        <v>0</v>
      </c>
      <c r="U35" s="17">
        <f>ROUND((P35+R35)*$U$32,2)</f>
        <v>0</v>
      </c>
      <c r="V35" s="17">
        <f>ROUND((P35+R35)*$V$32,2)</f>
        <v>0</v>
      </c>
      <c r="W35" s="17">
        <f>ROUND((P35+R35)*$W$32,2)</f>
        <v>0</v>
      </c>
      <c r="X35" s="17">
        <f>+P35+R35+SUM(S35:W35)</f>
        <v>0</v>
      </c>
      <c r="Y35" s="18"/>
      <c r="Z35" s="17">
        <f>ROUND(Y35*$Y$32,2)</f>
        <v>0</v>
      </c>
      <c r="AA35" s="17">
        <f>ROUND(Z35*$AA$32,2)</f>
        <v>0</v>
      </c>
      <c r="AB35" s="19"/>
      <c r="AC35" s="19"/>
      <c r="AD35" s="17">
        <f t="shared" ref="AD35:AD43" si="36">SUM(Z35:AC35)</f>
        <v>0</v>
      </c>
      <c r="AE35" s="19"/>
      <c r="AF35" s="17">
        <f>+F35+H35+K35+N35+X35+AD35+AE35</f>
        <v>0</v>
      </c>
      <c r="AG35" s="17"/>
      <c r="AH35" s="19"/>
    </row>
    <row r="36" spans="1:34" x14ac:dyDescent="0.25">
      <c r="A36" s="14"/>
      <c r="B36" s="15"/>
      <c r="C36" s="15"/>
      <c r="D36" s="15"/>
      <c r="E36" s="16">
        <f t="shared" ref="E36:E43" si="37">+C36*D36</f>
        <v>0</v>
      </c>
      <c r="F36" s="17">
        <f t="shared" ref="F36:F43" si="38">ROUND(E36*$F$32,2)</f>
        <v>0</v>
      </c>
      <c r="G36" s="18"/>
      <c r="H36" s="17">
        <f t="shared" ref="H36:H43" si="39">ROUND(G36*$H$32,2)</f>
        <v>0</v>
      </c>
      <c r="I36" s="18"/>
      <c r="J36" s="19"/>
      <c r="K36" s="17">
        <f t="shared" ref="K36:K43" si="40">ROUND((I36*$I$32)+(J36*$J$32),2)</f>
        <v>0</v>
      </c>
      <c r="L36" s="19"/>
      <c r="M36" s="18"/>
      <c r="N36" s="17">
        <f t="shared" ref="N36:N43" si="41">ROUND(L36+(M36*$M$32),2)</f>
        <v>0</v>
      </c>
      <c r="O36" s="18"/>
      <c r="P36" s="17">
        <f t="shared" ref="P36:P43" si="42">ROUND(O36*$O$32,2)</f>
        <v>0</v>
      </c>
      <c r="Q36" s="18"/>
      <c r="R36" s="17">
        <f t="shared" ref="R36:R43" si="43">ROUND(Q36*$Q$32,2)</f>
        <v>0</v>
      </c>
      <c r="S36" s="17">
        <f t="shared" ref="S36:S43" si="44">ROUND((P36+R36)*$S$32,2)</f>
        <v>0</v>
      </c>
      <c r="T36" s="17">
        <f t="shared" ref="T36:T43" si="45">ROUND((P36+R36)*$T$32,2)</f>
        <v>0</v>
      </c>
      <c r="U36" s="17">
        <f t="shared" ref="U36:U43" si="46">ROUND((P36+R36)*$U$32,2)</f>
        <v>0</v>
      </c>
      <c r="V36" s="17">
        <f t="shared" ref="V36:V43" si="47">ROUND((P36+R36)*$V$32,2)</f>
        <v>0</v>
      </c>
      <c r="W36" s="17">
        <f t="shared" ref="W36:W43" si="48">ROUND((P36+R36)*$W$32,2)</f>
        <v>0</v>
      </c>
      <c r="X36" s="17">
        <f t="shared" ref="X36:X43" si="49">+P36+R36+SUM(S36:W36)</f>
        <v>0</v>
      </c>
      <c r="Y36" s="18"/>
      <c r="Z36" s="17">
        <f t="shared" ref="Z36:Z43" si="50">ROUND(Y36*$Y$32,2)</f>
        <v>0</v>
      </c>
      <c r="AA36" s="17">
        <f t="shared" ref="AA36:AA43" si="51">ROUND(Z36*$AA$32,2)</f>
        <v>0</v>
      </c>
      <c r="AB36" s="19"/>
      <c r="AC36" s="19"/>
      <c r="AD36" s="17">
        <f t="shared" si="36"/>
        <v>0</v>
      </c>
      <c r="AE36" s="19"/>
      <c r="AF36" s="17">
        <f t="shared" ref="AF36:AF43" si="52">+F36+H36+K36+N36+X36+AD36+AE36</f>
        <v>0</v>
      </c>
      <c r="AG36" s="17"/>
      <c r="AH36" s="19"/>
    </row>
    <row r="37" spans="1:34" x14ac:dyDescent="0.25">
      <c r="A37" s="14"/>
      <c r="B37" s="15"/>
      <c r="C37" s="15"/>
      <c r="D37" s="15"/>
      <c r="E37" s="16">
        <f t="shared" si="37"/>
        <v>0</v>
      </c>
      <c r="F37" s="17">
        <f t="shared" si="38"/>
        <v>0</v>
      </c>
      <c r="G37" s="18"/>
      <c r="H37" s="17">
        <f t="shared" si="39"/>
        <v>0</v>
      </c>
      <c r="I37" s="18"/>
      <c r="J37" s="19"/>
      <c r="K37" s="17">
        <f t="shared" si="40"/>
        <v>0</v>
      </c>
      <c r="L37" s="19"/>
      <c r="M37" s="18"/>
      <c r="N37" s="17">
        <f t="shared" si="41"/>
        <v>0</v>
      </c>
      <c r="O37" s="18"/>
      <c r="P37" s="17">
        <f t="shared" si="42"/>
        <v>0</v>
      </c>
      <c r="Q37" s="18"/>
      <c r="R37" s="17">
        <f t="shared" si="43"/>
        <v>0</v>
      </c>
      <c r="S37" s="17">
        <f t="shared" si="44"/>
        <v>0</v>
      </c>
      <c r="T37" s="17">
        <f t="shared" si="45"/>
        <v>0</v>
      </c>
      <c r="U37" s="17">
        <f t="shared" si="46"/>
        <v>0</v>
      </c>
      <c r="V37" s="17">
        <f t="shared" si="47"/>
        <v>0</v>
      </c>
      <c r="W37" s="17">
        <f t="shared" si="48"/>
        <v>0</v>
      </c>
      <c r="X37" s="17">
        <f t="shared" si="49"/>
        <v>0</v>
      </c>
      <c r="Y37" s="18"/>
      <c r="Z37" s="17">
        <f t="shared" si="50"/>
        <v>0</v>
      </c>
      <c r="AA37" s="17">
        <f t="shared" si="51"/>
        <v>0</v>
      </c>
      <c r="AB37" s="19"/>
      <c r="AC37" s="19"/>
      <c r="AD37" s="17">
        <f t="shared" si="36"/>
        <v>0</v>
      </c>
      <c r="AE37" s="19"/>
      <c r="AF37" s="17">
        <f t="shared" si="52"/>
        <v>0</v>
      </c>
      <c r="AG37" s="17"/>
      <c r="AH37" s="19"/>
    </row>
    <row r="38" spans="1:34" x14ac:dyDescent="0.25">
      <c r="A38" s="14"/>
      <c r="B38" s="15"/>
      <c r="C38" s="15"/>
      <c r="D38" s="15"/>
      <c r="E38" s="16">
        <f t="shared" si="37"/>
        <v>0</v>
      </c>
      <c r="F38" s="17">
        <f t="shared" si="38"/>
        <v>0</v>
      </c>
      <c r="G38" s="18"/>
      <c r="H38" s="17">
        <f t="shared" si="39"/>
        <v>0</v>
      </c>
      <c r="I38" s="18"/>
      <c r="J38" s="19"/>
      <c r="K38" s="17">
        <f t="shared" si="40"/>
        <v>0</v>
      </c>
      <c r="L38" s="19"/>
      <c r="M38" s="18"/>
      <c r="N38" s="17">
        <f t="shared" si="41"/>
        <v>0</v>
      </c>
      <c r="O38" s="18"/>
      <c r="P38" s="17">
        <f t="shared" si="42"/>
        <v>0</v>
      </c>
      <c r="Q38" s="18"/>
      <c r="R38" s="17">
        <f t="shared" si="43"/>
        <v>0</v>
      </c>
      <c r="S38" s="17">
        <f t="shared" si="44"/>
        <v>0</v>
      </c>
      <c r="T38" s="17">
        <f t="shared" si="45"/>
        <v>0</v>
      </c>
      <c r="U38" s="17">
        <f t="shared" si="46"/>
        <v>0</v>
      </c>
      <c r="V38" s="17">
        <f t="shared" si="47"/>
        <v>0</v>
      </c>
      <c r="W38" s="17">
        <f t="shared" si="48"/>
        <v>0</v>
      </c>
      <c r="X38" s="17">
        <f t="shared" si="49"/>
        <v>0</v>
      </c>
      <c r="Y38" s="18"/>
      <c r="Z38" s="17">
        <f t="shared" si="50"/>
        <v>0</v>
      </c>
      <c r="AA38" s="17">
        <f t="shared" si="51"/>
        <v>0</v>
      </c>
      <c r="AB38" s="19"/>
      <c r="AC38" s="19"/>
      <c r="AD38" s="17">
        <f t="shared" si="36"/>
        <v>0</v>
      </c>
      <c r="AE38" s="19"/>
      <c r="AF38" s="17">
        <f t="shared" si="52"/>
        <v>0</v>
      </c>
      <c r="AG38" s="17"/>
      <c r="AH38" s="19"/>
    </row>
    <row r="39" spans="1:34" x14ac:dyDescent="0.25">
      <c r="A39" s="14"/>
      <c r="B39" s="15"/>
      <c r="C39" s="15"/>
      <c r="D39" s="15"/>
      <c r="E39" s="16">
        <f t="shared" si="37"/>
        <v>0</v>
      </c>
      <c r="F39" s="17">
        <f t="shared" si="38"/>
        <v>0</v>
      </c>
      <c r="G39" s="18"/>
      <c r="H39" s="17">
        <f t="shared" si="39"/>
        <v>0</v>
      </c>
      <c r="I39" s="18"/>
      <c r="J39" s="19"/>
      <c r="K39" s="17">
        <f t="shared" si="40"/>
        <v>0</v>
      </c>
      <c r="L39" s="19"/>
      <c r="M39" s="18"/>
      <c r="N39" s="17">
        <f t="shared" si="41"/>
        <v>0</v>
      </c>
      <c r="O39" s="18"/>
      <c r="P39" s="17">
        <f t="shared" si="42"/>
        <v>0</v>
      </c>
      <c r="Q39" s="18"/>
      <c r="R39" s="17">
        <f t="shared" si="43"/>
        <v>0</v>
      </c>
      <c r="S39" s="17">
        <f t="shared" si="44"/>
        <v>0</v>
      </c>
      <c r="T39" s="17">
        <f t="shared" si="45"/>
        <v>0</v>
      </c>
      <c r="U39" s="17">
        <f t="shared" si="46"/>
        <v>0</v>
      </c>
      <c r="V39" s="17">
        <f t="shared" si="47"/>
        <v>0</v>
      </c>
      <c r="W39" s="17">
        <f t="shared" si="48"/>
        <v>0</v>
      </c>
      <c r="X39" s="17">
        <f t="shared" si="49"/>
        <v>0</v>
      </c>
      <c r="Y39" s="18"/>
      <c r="Z39" s="17">
        <f t="shared" si="50"/>
        <v>0</v>
      </c>
      <c r="AA39" s="17">
        <f t="shared" si="51"/>
        <v>0</v>
      </c>
      <c r="AB39" s="19"/>
      <c r="AC39" s="19"/>
      <c r="AD39" s="17">
        <f t="shared" si="36"/>
        <v>0</v>
      </c>
      <c r="AE39" s="19"/>
      <c r="AF39" s="17">
        <f t="shared" si="52"/>
        <v>0</v>
      </c>
      <c r="AG39" s="17"/>
      <c r="AH39" s="19"/>
    </row>
    <row r="40" spans="1:34" x14ac:dyDescent="0.25">
      <c r="A40" s="14"/>
      <c r="B40" s="15"/>
      <c r="C40" s="15"/>
      <c r="D40" s="15"/>
      <c r="E40" s="16">
        <f t="shared" si="37"/>
        <v>0</v>
      </c>
      <c r="F40" s="17">
        <f t="shared" si="38"/>
        <v>0</v>
      </c>
      <c r="G40" s="18"/>
      <c r="H40" s="17">
        <f t="shared" si="39"/>
        <v>0</v>
      </c>
      <c r="I40" s="18"/>
      <c r="J40" s="19"/>
      <c r="K40" s="17">
        <f t="shared" si="40"/>
        <v>0</v>
      </c>
      <c r="L40" s="19"/>
      <c r="M40" s="18"/>
      <c r="N40" s="17">
        <f t="shared" si="41"/>
        <v>0</v>
      </c>
      <c r="O40" s="18"/>
      <c r="P40" s="17">
        <f t="shared" si="42"/>
        <v>0</v>
      </c>
      <c r="Q40" s="18"/>
      <c r="R40" s="17">
        <f t="shared" si="43"/>
        <v>0</v>
      </c>
      <c r="S40" s="17">
        <f t="shared" si="44"/>
        <v>0</v>
      </c>
      <c r="T40" s="17">
        <f t="shared" si="45"/>
        <v>0</v>
      </c>
      <c r="U40" s="17">
        <f t="shared" si="46"/>
        <v>0</v>
      </c>
      <c r="V40" s="17">
        <f t="shared" si="47"/>
        <v>0</v>
      </c>
      <c r="W40" s="17">
        <f t="shared" si="48"/>
        <v>0</v>
      </c>
      <c r="X40" s="17">
        <f t="shared" si="49"/>
        <v>0</v>
      </c>
      <c r="Y40" s="18"/>
      <c r="Z40" s="17">
        <f t="shared" si="50"/>
        <v>0</v>
      </c>
      <c r="AA40" s="17">
        <f t="shared" si="51"/>
        <v>0</v>
      </c>
      <c r="AB40" s="19"/>
      <c r="AC40" s="19"/>
      <c r="AD40" s="17">
        <f t="shared" si="36"/>
        <v>0</v>
      </c>
      <c r="AE40" s="19"/>
      <c r="AF40" s="17">
        <f t="shared" si="52"/>
        <v>0</v>
      </c>
      <c r="AG40" s="17"/>
      <c r="AH40" s="19"/>
    </row>
    <row r="41" spans="1:34" x14ac:dyDescent="0.25">
      <c r="A41" s="14"/>
      <c r="B41" s="15"/>
      <c r="C41" s="15"/>
      <c r="D41" s="15"/>
      <c r="E41" s="16">
        <f t="shared" si="37"/>
        <v>0</v>
      </c>
      <c r="F41" s="17">
        <f t="shared" si="38"/>
        <v>0</v>
      </c>
      <c r="G41" s="18"/>
      <c r="H41" s="17">
        <f t="shared" si="39"/>
        <v>0</v>
      </c>
      <c r="I41" s="18"/>
      <c r="J41" s="19"/>
      <c r="K41" s="17">
        <f t="shared" si="40"/>
        <v>0</v>
      </c>
      <c r="L41" s="19"/>
      <c r="M41" s="18"/>
      <c r="N41" s="17">
        <f t="shared" si="41"/>
        <v>0</v>
      </c>
      <c r="O41" s="18"/>
      <c r="P41" s="17">
        <f t="shared" si="42"/>
        <v>0</v>
      </c>
      <c r="Q41" s="18"/>
      <c r="R41" s="17">
        <f t="shared" si="43"/>
        <v>0</v>
      </c>
      <c r="S41" s="17">
        <f t="shared" si="44"/>
        <v>0</v>
      </c>
      <c r="T41" s="17">
        <f t="shared" si="45"/>
        <v>0</v>
      </c>
      <c r="U41" s="17">
        <f t="shared" si="46"/>
        <v>0</v>
      </c>
      <c r="V41" s="17">
        <f t="shared" si="47"/>
        <v>0</v>
      </c>
      <c r="W41" s="17">
        <f t="shared" si="48"/>
        <v>0</v>
      </c>
      <c r="X41" s="17">
        <f t="shared" si="49"/>
        <v>0</v>
      </c>
      <c r="Y41" s="18"/>
      <c r="Z41" s="17">
        <f t="shared" si="50"/>
        <v>0</v>
      </c>
      <c r="AA41" s="17">
        <f t="shared" si="51"/>
        <v>0</v>
      </c>
      <c r="AB41" s="19"/>
      <c r="AC41" s="19"/>
      <c r="AD41" s="17">
        <f t="shared" si="36"/>
        <v>0</v>
      </c>
      <c r="AE41" s="19"/>
      <c r="AF41" s="17">
        <f t="shared" si="52"/>
        <v>0</v>
      </c>
      <c r="AG41" s="17"/>
      <c r="AH41" s="19"/>
    </row>
    <row r="42" spans="1:34" x14ac:dyDescent="0.25">
      <c r="A42" s="14"/>
      <c r="B42" s="15"/>
      <c r="C42" s="15"/>
      <c r="D42" s="15"/>
      <c r="E42" s="16">
        <f t="shared" si="37"/>
        <v>0</v>
      </c>
      <c r="F42" s="17">
        <f t="shared" si="38"/>
        <v>0</v>
      </c>
      <c r="G42" s="18"/>
      <c r="H42" s="17">
        <f t="shared" si="39"/>
        <v>0</v>
      </c>
      <c r="I42" s="18"/>
      <c r="J42" s="19"/>
      <c r="K42" s="17">
        <f t="shared" si="40"/>
        <v>0</v>
      </c>
      <c r="L42" s="19"/>
      <c r="M42" s="18"/>
      <c r="N42" s="17">
        <f t="shared" si="41"/>
        <v>0</v>
      </c>
      <c r="O42" s="18"/>
      <c r="P42" s="17">
        <f t="shared" si="42"/>
        <v>0</v>
      </c>
      <c r="Q42" s="18"/>
      <c r="R42" s="17">
        <f t="shared" si="43"/>
        <v>0</v>
      </c>
      <c r="S42" s="17">
        <f t="shared" si="44"/>
        <v>0</v>
      </c>
      <c r="T42" s="17">
        <f t="shared" si="45"/>
        <v>0</v>
      </c>
      <c r="U42" s="17">
        <f t="shared" si="46"/>
        <v>0</v>
      </c>
      <c r="V42" s="17">
        <f t="shared" si="47"/>
        <v>0</v>
      </c>
      <c r="W42" s="17">
        <f t="shared" si="48"/>
        <v>0</v>
      </c>
      <c r="X42" s="17">
        <f t="shared" si="49"/>
        <v>0</v>
      </c>
      <c r="Y42" s="18"/>
      <c r="Z42" s="17">
        <f t="shared" si="50"/>
        <v>0</v>
      </c>
      <c r="AA42" s="17">
        <f t="shared" si="51"/>
        <v>0</v>
      </c>
      <c r="AB42" s="19"/>
      <c r="AC42" s="19"/>
      <c r="AD42" s="17">
        <f t="shared" si="36"/>
        <v>0</v>
      </c>
      <c r="AE42" s="19"/>
      <c r="AF42" s="17">
        <f t="shared" si="52"/>
        <v>0</v>
      </c>
      <c r="AG42" s="17"/>
      <c r="AH42" s="19"/>
    </row>
    <row r="43" spans="1:34" x14ac:dyDescent="0.25">
      <c r="A43" s="15"/>
      <c r="B43" s="15"/>
      <c r="C43" s="15"/>
      <c r="D43" s="15"/>
      <c r="E43" s="16">
        <f t="shared" si="37"/>
        <v>0</v>
      </c>
      <c r="F43" s="17">
        <f t="shared" si="38"/>
        <v>0</v>
      </c>
      <c r="G43" s="18"/>
      <c r="H43" s="17">
        <f t="shared" si="39"/>
        <v>0</v>
      </c>
      <c r="I43" s="18"/>
      <c r="J43" s="19"/>
      <c r="K43" s="17">
        <f t="shared" si="40"/>
        <v>0</v>
      </c>
      <c r="L43" s="19"/>
      <c r="M43" s="18"/>
      <c r="N43" s="17">
        <f t="shared" si="41"/>
        <v>0</v>
      </c>
      <c r="O43" s="18"/>
      <c r="P43" s="17">
        <f t="shared" si="42"/>
        <v>0</v>
      </c>
      <c r="Q43" s="18"/>
      <c r="R43" s="17">
        <f t="shared" si="43"/>
        <v>0</v>
      </c>
      <c r="S43" s="17">
        <f t="shared" si="44"/>
        <v>0</v>
      </c>
      <c r="T43" s="17">
        <f t="shared" si="45"/>
        <v>0</v>
      </c>
      <c r="U43" s="17">
        <f t="shared" si="46"/>
        <v>0</v>
      </c>
      <c r="V43" s="17">
        <f t="shared" si="47"/>
        <v>0</v>
      </c>
      <c r="W43" s="17">
        <f t="shared" si="48"/>
        <v>0</v>
      </c>
      <c r="X43" s="17">
        <f t="shared" si="49"/>
        <v>0</v>
      </c>
      <c r="Y43" s="18"/>
      <c r="Z43" s="17">
        <f t="shared" si="50"/>
        <v>0</v>
      </c>
      <c r="AA43" s="17">
        <f t="shared" si="51"/>
        <v>0</v>
      </c>
      <c r="AB43" s="19"/>
      <c r="AC43" s="19"/>
      <c r="AD43" s="17">
        <f t="shared" si="36"/>
        <v>0</v>
      </c>
      <c r="AE43" s="19"/>
      <c r="AF43" s="17">
        <f t="shared" si="52"/>
        <v>0</v>
      </c>
      <c r="AG43" s="17"/>
      <c r="AH43" s="19"/>
    </row>
    <row r="44" spans="1:34" x14ac:dyDescent="0.25">
      <c r="F44" s="21">
        <f>SUM(F35:F43)</f>
        <v>0</v>
      </c>
      <c r="H44" s="21">
        <f>SUM(H35:H43)</f>
        <v>0</v>
      </c>
      <c r="K44" s="21">
        <f>SUM(K35:K43)</f>
        <v>0</v>
      </c>
      <c r="L44" s="22"/>
      <c r="N44" s="21">
        <f>SUM(N35:N43)</f>
        <v>0</v>
      </c>
      <c r="P44" s="21">
        <f>SUM(P35:P43)</f>
        <v>0</v>
      </c>
      <c r="R44" s="21">
        <f t="shared" ref="R44:W44" si="53">SUM(R35:R43)</f>
        <v>0</v>
      </c>
      <c r="S44" s="21">
        <f t="shared" si="53"/>
        <v>0</v>
      </c>
      <c r="T44" s="21">
        <f t="shared" si="53"/>
        <v>0</v>
      </c>
      <c r="U44" s="21">
        <f t="shared" si="53"/>
        <v>0</v>
      </c>
      <c r="V44" s="21">
        <f t="shared" si="53"/>
        <v>0</v>
      </c>
      <c r="W44" s="21">
        <f t="shared" si="53"/>
        <v>0</v>
      </c>
      <c r="AD44" s="21">
        <f>SUM(AD35:AD43)</f>
        <v>0</v>
      </c>
      <c r="AE44" s="21">
        <f>SUM(AE35:AE43)</f>
        <v>0</v>
      </c>
      <c r="AF44" s="23">
        <f>SUM(AF35:AF43)</f>
        <v>0</v>
      </c>
      <c r="AG44" s="17"/>
      <c r="AH44" s="17">
        <f>SUM(AH35:AH43)</f>
        <v>0</v>
      </c>
    </row>
    <row r="45" spans="1:34" ht="5.0999999999999996" customHeight="1" x14ac:dyDescent="0.25"/>
    <row r="46" spans="1:34" x14ac:dyDescent="0.25">
      <c r="B46" s="20" t="s">
        <v>48</v>
      </c>
      <c r="C46" s="20"/>
      <c r="D46" s="20"/>
      <c r="E46" s="20"/>
      <c r="F46" s="21">
        <f>+F16+F30+F44</f>
        <v>665</v>
      </c>
      <c r="G46" s="20"/>
      <c r="H46" s="21">
        <f>+H16+H30+H44</f>
        <v>0</v>
      </c>
      <c r="I46" s="20"/>
      <c r="J46" s="20"/>
      <c r="K46" s="21">
        <f>ROUND(K16+K30+K44,0)</f>
        <v>80</v>
      </c>
      <c r="L46" s="21"/>
      <c r="M46" s="20"/>
      <c r="N46" s="21">
        <f>ROUND(N16+N30+N44,0)</f>
        <v>0</v>
      </c>
      <c r="O46" s="20"/>
      <c r="P46" s="21">
        <f>ROUND(P16+P30+P44,0)</f>
        <v>0</v>
      </c>
      <c r="Q46" s="20"/>
      <c r="R46" s="21">
        <f t="shared" ref="R46:W46" si="54">ROUND(R16+R30+R44,0)</f>
        <v>0</v>
      </c>
      <c r="S46" s="21">
        <f t="shared" si="54"/>
        <v>0</v>
      </c>
      <c r="T46" s="21">
        <f t="shared" si="54"/>
        <v>0</v>
      </c>
      <c r="U46" s="21">
        <f t="shared" si="54"/>
        <v>0</v>
      </c>
      <c r="V46" s="21">
        <f t="shared" si="54"/>
        <v>0</v>
      </c>
      <c r="W46" s="21">
        <f t="shared" si="54"/>
        <v>0</v>
      </c>
      <c r="X46" s="21"/>
      <c r="Y46" s="21"/>
      <c r="Z46" s="20"/>
      <c r="AA46" s="20"/>
      <c r="AB46" s="20"/>
      <c r="AC46" s="20"/>
      <c r="AD46" s="21">
        <f>ROUND(AD16+AD30+AD44,0)</f>
        <v>0</v>
      </c>
      <c r="AE46" s="21">
        <f>ROUND(AE16+AE30+AE44,0)</f>
        <v>0</v>
      </c>
      <c r="AF46" s="21">
        <f>ROUND(AF16+AF30+AF44,0)</f>
        <v>745</v>
      </c>
      <c r="AH46" s="21">
        <f>ROUND(AH16+AH30+AH44,0)</f>
        <v>0</v>
      </c>
    </row>
    <row r="47" spans="1:34" ht="5.0999999999999996" customHeight="1" x14ac:dyDescent="0.25"/>
    <row r="48" spans="1:34" x14ac:dyDescent="0.25">
      <c r="C48" t="s">
        <v>49</v>
      </c>
      <c r="M48" s="25" t="s">
        <v>50</v>
      </c>
      <c r="N48" s="26"/>
      <c r="O48" s="26"/>
      <c r="P48" s="26"/>
      <c r="Q48" s="27"/>
    </row>
    <row r="49" spans="3:32" x14ac:dyDescent="0.25">
      <c r="C49" t="s">
        <v>51</v>
      </c>
      <c r="M49" s="28" t="s">
        <v>52</v>
      </c>
      <c r="N49" s="29"/>
      <c r="O49" s="29"/>
      <c r="P49" s="30"/>
      <c r="Q49" s="31"/>
      <c r="AF49" s="32">
        <f>+AF46+SUM(Q49:Q51)</f>
        <v>745</v>
      </c>
    </row>
    <row r="50" spans="3:32" x14ac:dyDescent="0.25">
      <c r="C50" t="s">
        <v>53</v>
      </c>
      <c r="M50" s="25" t="s">
        <v>54</v>
      </c>
      <c r="N50" s="26"/>
      <c r="O50" s="26"/>
      <c r="P50" s="27"/>
      <c r="Q50" s="19"/>
    </row>
    <row r="51" spans="3:32" x14ac:dyDescent="0.25">
      <c r="C51" t="s">
        <v>55</v>
      </c>
      <c r="M51" s="25" t="s">
        <v>56</v>
      </c>
      <c r="N51" s="26"/>
      <c r="O51" s="26"/>
      <c r="P51" s="27"/>
      <c r="Q51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- Copy for Other Sports</vt:lpstr>
    </vt:vector>
  </TitlesOfParts>
  <Company>Bernalillo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James</dc:creator>
  <cp:lastModifiedBy>Eric James</cp:lastModifiedBy>
  <dcterms:created xsi:type="dcterms:W3CDTF">2022-08-04T21:05:45Z</dcterms:created>
  <dcterms:modified xsi:type="dcterms:W3CDTF">2023-02-01T21:55:16Z</dcterms:modified>
</cp:coreProperties>
</file>